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berenschot.sharepoint.com/sites/RijksdienstvoorOndernemendNederlandinkoopEZ/Gedeelde documenten/76687 Onderzoek NLDTIB 2026/Vragenlijst/"/>
    </mc:Choice>
  </mc:AlternateContent>
  <xr:revisionPtr revIDLastSave="2692" documentId="13_ncr:1_{3B306AEA-3143-4FB8-90D1-C10DC2AC3757}" xr6:coauthVersionLast="47" xr6:coauthVersionMax="47" xr10:uidLastSave="{5A5535CF-919A-42BA-BE05-2A34D56DBD11}"/>
  <bookViews>
    <workbookView xWindow="-108" yWindow="-108" windowWidth="23256" windowHeight="12456" xr2:uid="{0F073F18-02B3-4BF1-A290-A8623F8B665B}"/>
  </bookViews>
  <sheets>
    <sheet name="vragenlijst" sheetId="1" r:id="rId1"/>
    <sheet name="Eventuele toelichting" sheetId="4" r:id="rId2"/>
    <sheet name="categorie" sheetId="2" state="hidden" r:id="rId3"/>
    <sheet name="Output" sheetId="3" state="hidden" r:id="rId4"/>
  </sheets>
  <definedNames>
    <definedName name="_xlnm.Print_Area" localSheetId="0">vragenlijst!$A$1:$F$303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E5" i="3" l="1"/>
  <c r="HE4" i="3"/>
  <c r="BN5" i="3"/>
  <c r="BN4" i="3"/>
  <c r="ER5" i="3"/>
  <c r="A33" i="4"/>
  <c r="A32" i="4"/>
  <c r="IO5" i="3"/>
  <c r="IO4" i="3"/>
  <c r="IN5" i="3"/>
  <c r="IN4" i="3"/>
  <c r="BR5" i="3"/>
  <c r="BR4" i="3"/>
  <c r="BQ5" i="3"/>
  <c r="BQ4" i="3"/>
  <c r="JO5" i="3"/>
  <c r="JO4" i="3"/>
  <c r="BY4" i="3" l="1"/>
  <c r="AA5" i="3"/>
  <c r="AA4" i="3"/>
  <c r="DZ5" i="3"/>
  <c r="DV5" i="3"/>
  <c r="DR5" i="3"/>
  <c r="DN5" i="3"/>
  <c r="DJ5" i="3"/>
  <c r="DF5" i="3"/>
  <c r="DB5" i="3"/>
  <c r="CX5" i="3"/>
  <c r="CT5" i="3"/>
  <c r="CP5" i="3"/>
  <c r="CL5" i="3"/>
  <c r="IJ5" i="3"/>
  <c r="IJ4" i="3"/>
  <c r="GS5" i="3"/>
  <c r="GR5" i="3"/>
  <c r="FS5" i="3"/>
  <c r="FR5" i="3"/>
  <c r="ID5" i="3"/>
  <c r="ID4" i="3"/>
  <c r="GK5" i="3"/>
  <c r="GK4" i="3"/>
  <c r="FK5" i="3"/>
  <c r="FK4" i="3"/>
  <c r="IL5" i="3"/>
  <c r="IL4" i="3"/>
  <c r="IK5" i="3"/>
  <c r="IK4" i="3"/>
  <c r="II5" i="3"/>
  <c r="II4" i="3"/>
  <c r="IH5" i="3"/>
  <c r="IH4" i="3"/>
  <c r="IG5" i="3"/>
  <c r="IG4" i="3"/>
  <c r="IF5" i="3"/>
  <c r="IF4" i="3"/>
  <c r="IE5" i="3"/>
  <c r="IE4" i="3"/>
  <c r="IC5" i="3"/>
  <c r="IC4" i="3"/>
  <c r="IB5" i="3"/>
  <c r="IB4" i="3"/>
  <c r="IA5" i="3"/>
  <c r="IA4" i="3"/>
  <c r="BD5" i="3"/>
  <c r="BD4" i="3"/>
  <c r="BV5" i="3"/>
  <c r="BV4" i="3"/>
  <c r="BU5" i="3"/>
  <c r="BU4" i="3"/>
  <c r="HV5" i="3"/>
  <c r="HV4" i="3"/>
  <c r="GU5" i="3"/>
  <c r="GU4" i="3"/>
  <c r="GM5" i="3"/>
  <c r="GM4" i="3"/>
  <c r="GI5" i="3"/>
  <c r="GI4" i="3"/>
  <c r="FU5" i="3"/>
  <c r="FU4" i="3"/>
  <c r="FM5" i="3"/>
  <c r="FM4" i="3"/>
  <c r="FI5" i="3"/>
  <c r="FI4" i="3"/>
  <c r="EQ5" i="3"/>
  <c r="EQ4" i="3"/>
  <c r="EP5" i="3"/>
  <c r="EP4" i="3"/>
  <c r="EO5" i="3"/>
  <c r="EO4" i="3"/>
  <c r="EN5" i="3"/>
  <c r="EN4" i="3"/>
  <c r="EM5" i="3"/>
  <c r="EM4" i="3"/>
  <c r="EL5" i="3"/>
  <c r="EL4" i="3"/>
  <c r="EK5" i="3"/>
  <c r="EK4" i="3"/>
  <c r="EJ5" i="3"/>
  <c r="ES5" i="3"/>
  <c r="ET5" i="3"/>
  <c r="EJ4" i="3"/>
  <c r="CN5" i="3"/>
  <c r="CR5" i="3"/>
  <c r="CV5" i="3"/>
  <c r="CZ5" i="3"/>
  <c r="DD5" i="3"/>
  <c r="DH5" i="3"/>
  <c r="DL5" i="3"/>
  <c r="DP5" i="3"/>
  <c r="DT5" i="3"/>
  <c r="DX5" i="3"/>
  <c r="EB5" i="3"/>
  <c r="EB4" i="3"/>
  <c r="DX4" i="3"/>
  <c r="DT4" i="3"/>
  <c r="DP4" i="3"/>
  <c r="DL4" i="3"/>
  <c r="DH4" i="3"/>
  <c r="DD4" i="3"/>
  <c r="CZ4" i="3"/>
  <c r="CV4" i="3"/>
  <c r="CR4" i="3"/>
  <c r="CN4" i="3"/>
  <c r="BL5" i="3"/>
  <c r="BL4" i="3"/>
  <c r="BT5" i="3"/>
  <c r="BT4" i="3"/>
  <c r="BM5" i="3" l="1"/>
  <c r="BM4" i="3"/>
  <c r="BH5" i="3"/>
  <c r="BH4" i="3"/>
  <c r="JT5" i="3" l="1"/>
  <c r="JT4" i="3"/>
  <c r="JS5" i="3"/>
  <c r="JS4" i="3"/>
  <c r="JU5" i="3"/>
  <c r="JU4" i="3"/>
  <c r="IM5" i="3"/>
  <c r="IM4" i="3"/>
  <c r="HZ5" i="3"/>
  <c r="HZ4" i="3"/>
  <c r="GZ5" i="3"/>
  <c r="GY5" i="3"/>
  <c r="GX5" i="3"/>
  <c r="GW5" i="3"/>
  <c r="GV5" i="3"/>
  <c r="GT5" i="3"/>
  <c r="GQ5" i="3"/>
  <c r="GP5" i="3"/>
  <c r="GO5" i="3"/>
  <c r="GN5" i="3"/>
  <c r="GL5" i="3"/>
  <c r="GJ5" i="3"/>
  <c r="GH5" i="3"/>
  <c r="GG5" i="3"/>
  <c r="GF5" i="3"/>
  <c r="GE5" i="3"/>
  <c r="GD5" i="3"/>
  <c r="GC5" i="3"/>
  <c r="GB5" i="3"/>
  <c r="GA5" i="3"/>
  <c r="GZ4" i="3"/>
  <c r="GY4" i="3"/>
  <c r="GX4" i="3"/>
  <c r="GW4" i="3"/>
  <c r="GV4" i="3"/>
  <c r="GT4" i="3"/>
  <c r="GS4" i="3"/>
  <c r="GR4" i="3"/>
  <c r="GQ4" i="3"/>
  <c r="GP4" i="3"/>
  <c r="GO4" i="3"/>
  <c r="GN4" i="3"/>
  <c r="GL4" i="3"/>
  <c r="GJ4" i="3"/>
  <c r="GH4" i="3"/>
  <c r="GG4" i="3"/>
  <c r="GF4" i="3"/>
  <c r="GE4" i="3"/>
  <c r="GD4" i="3"/>
  <c r="GC4" i="3"/>
  <c r="GB4" i="3"/>
  <c r="GA4" i="3"/>
  <c r="HA4" i="3"/>
  <c r="HA5" i="3"/>
  <c r="FZ4" i="3"/>
  <c r="FY4" i="3"/>
  <c r="FX4" i="3"/>
  <c r="FW4" i="3"/>
  <c r="FV4" i="3"/>
  <c r="FT4" i="3"/>
  <c r="FS4" i="3"/>
  <c r="FR4" i="3"/>
  <c r="FQ4" i="3"/>
  <c r="FP4" i="3"/>
  <c r="FO4" i="3"/>
  <c r="FN4" i="3"/>
  <c r="FL4" i="3"/>
  <c r="FJ4" i="3"/>
  <c r="FH4" i="3"/>
  <c r="FG4" i="3"/>
  <c r="FF4" i="3"/>
  <c r="FE4" i="3"/>
  <c r="FD4" i="3"/>
  <c r="FC4" i="3"/>
  <c r="FB4" i="3"/>
  <c r="FA4" i="3"/>
  <c r="EY5" i="3"/>
  <c r="EY4" i="3"/>
  <c r="EX5" i="3"/>
  <c r="EX4" i="3"/>
  <c r="EW5" i="3"/>
  <c r="EW4" i="3"/>
  <c r="EV5" i="3"/>
  <c r="EV4" i="3"/>
  <c r="EU5" i="3"/>
  <c r="EU4" i="3"/>
  <c r="ET4" i="3"/>
  <c r="ER4" i="3"/>
  <c r="EG5" i="3"/>
  <c r="EG4" i="3"/>
  <c r="EE5" i="3"/>
  <c r="EE4" i="3"/>
  <c r="EA5" i="3"/>
  <c r="DY5" i="3"/>
  <c r="EA4" i="3"/>
  <c r="DZ4" i="3"/>
  <c r="DY4" i="3"/>
  <c r="DW5" i="3"/>
  <c r="DU5" i="3"/>
  <c r="DW4" i="3"/>
  <c r="DV4" i="3"/>
  <c r="DU4" i="3"/>
  <c r="DS5" i="3" l="1"/>
  <c r="DQ5" i="3"/>
  <c r="DS4" i="3"/>
  <c r="DR4" i="3"/>
  <c r="DQ4" i="3"/>
  <c r="CU5" i="3"/>
  <c r="CU4" i="3"/>
  <c r="CT4" i="3"/>
  <c r="CS5" i="3"/>
  <c r="CS4" i="3"/>
  <c r="BX5" i="3"/>
  <c r="BW5" i="3"/>
  <c r="BS5" i="3"/>
  <c r="BP5" i="3"/>
  <c r="BO5" i="3"/>
  <c r="BK5" i="3"/>
  <c r="BJ5" i="3"/>
  <c r="BI5" i="3"/>
  <c r="BG5" i="3"/>
  <c r="BZ5" i="3"/>
  <c r="BY5" i="3"/>
  <c r="BZ4" i="3"/>
  <c r="BX4" i="3"/>
  <c r="BW4" i="3"/>
  <c r="BS4" i="3"/>
  <c r="BP4" i="3"/>
  <c r="BO4" i="3"/>
  <c r="BK4" i="3"/>
  <c r="BJ4" i="3"/>
  <c r="BI4" i="3"/>
  <c r="BG4" i="3"/>
  <c r="BB5" i="3"/>
  <c r="BC5" i="3"/>
  <c r="BC4" i="3"/>
  <c r="BB4" i="3"/>
  <c r="AE5" i="3"/>
  <c r="AE4" i="3"/>
  <c r="JE5" i="3" l="1"/>
  <c r="JE4" i="3"/>
  <c r="IW5" i="3"/>
  <c r="IW4" i="3"/>
  <c r="CB5" i="3"/>
  <c r="CA5" i="3"/>
  <c r="CA4" i="3"/>
  <c r="CB4" i="3"/>
  <c r="CC5" i="3" l="1"/>
  <c r="CC4" i="3"/>
  <c r="CI5" i="3" l="1"/>
  <c r="CH5" i="3"/>
  <c r="CG5" i="3"/>
  <c r="CF5" i="3"/>
  <c r="CE5" i="3"/>
  <c r="CD5" i="3"/>
  <c r="JR5" i="3"/>
  <c r="JR4" i="3"/>
  <c r="JQ5" i="3"/>
  <c r="JQ4" i="3"/>
  <c r="JP5" i="3"/>
  <c r="JP4" i="3"/>
  <c r="JN5" i="3"/>
  <c r="JN4" i="3"/>
  <c r="JM5" i="3"/>
  <c r="JM4" i="3"/>
  <c r="JL5" i="3"/>
  <c r="JL4" i="3"/>
  <c r="JK5" i="3"/>
  <c r="JK4" i="3"/>
  <c r="JJ5" i="3"/>
  <c r="JJ4" i="3"/>
  <c r="JI5" i="3"/>
  <c r="JI4" i="3"/>
  <c r="JH5" i="3"/>
  <c r="JH4" i="3"/>
  <c r="JG5" i="3"/>
  <c r="JG4" i="3"/>
  <c r="JF5" i="3"/>
  <c r="JF4" i="3"/>
  <c r="JD5" i="3"/>
  <c r="JD4" i="3"/>
  <c r="JC5" i="3"/>
  <c r="JC4" i="3"/>
  <c r="JB5" i="3"/>
  <c r="JB4" i="3"/>
  <c r="JA5" i="3"/>
  <c r="JA4" i="3"/>
  <c r="IZ5" i="3"/>
  <c r="IZ4" i="3"/>
  <c r="IY5" i="3"/>
  <c r="IY4" i="3"/>
  <c r="IX5" i="3"/>
  <c r="IX4" i="3"/>
  <c r="IV5" i="3"/>
  <c r="IV4" i="3"/>
  <c r="IU5" i="3"/>
  <c r="IU4" i="3"/>
  <c r="IT5" i="3"/>
  <c r="IT4" i="3"/>
  <c r="IS5" i="3"/>
  <c r="IS4" i="3"/>
  <c r="IR5" i="3"/>
  <c r="IR4" i="3"/>
  <c r="IQ5" i="3"/>
  <c r="IQ4" i="3"/>
  <c r="IP5" i="3"/>
  <c r="IP4" i="3"/>
  <c r="HY5" i="3"/>
  <c r="HX5" i="3"/>
  <c r="HW5" i="3"/>
  <c r="HU5" i="3"/>
  <c r="HT5" i="3"/>
  <c r="HS5" i="3"/>
  <c r="HR5" i="3"/>
  <c r="HQ5" i="3"/>
  <c r="HP5" i="3"/>
  <c r="HO5" i="3"/>
  <c r="HN5" i="3"/>
  <c r="HM5" i="3"/>
  <c r="HL5" i="3"/>
  <c r="HK5" i="3"/>
  <c r="HJ5" i="3"/>
  <c r="HI5" i="3"/>
  <c r="HH5" i="3"/>
  <c r="HG5" i="3"/>
  <c r="HF5" i="3"/>
  <c r="HD5" i="3"/>
  <c r="HC5" i="3"/>
  <c r="HB5" i="3"/>
  <c r="HY4" i="3"/>
  <c r="HX4" i="3"/>
  <c r="HW4" i="3"/>
  <c r="HU4" i="3"/>
  <c r="HT4" i="3"/>
  <c r="HS4" i="3"/>
  <c r="HR4" i="3"/>
  <c r="HQ4" i="3"/>
  <c r="HP4" i="3"/>
  <c r="HO4" i="3"/>
  <c r="HN4" i="3"/>
  <c r="HM4" i="3"/>
  <c r="HL4" i="3"/>
  <c r="HK4" i="3"/>
  <c r="HJ4" i="3"/>
  <c r="HI4" i="3"/>
  <c r="HH4" i="3"/>
  <c r="HG4" i="3"/>
  <c r="HF4" i="3"/>
  <c r="HD4" i="3"/>
  <c r="HC4" i="3"/>
  <c r="HB4" i="3"/>
  <c r="BF5" i="3" l="1"/>
  <c r="BE5" i="3"/>
  <c r="AY5" i="3"/>
  <c r="CI4" i="3"/>
  <c r="CH4" i="3"/>
  <c r="CG4" i="3"/>
  <c r="CF4" i="3"/>
  <c r="CE4" i="3"/>
  <c r="CD4" i="3"/>
  <c r="BF4" i="3"/>
  <c r="BE4" i="3"/>
  <c r="AY4" i="3"/>
  <c r="A5" i="3" l="1"/>
  <c r="A3" i="4"/>
  <c r="A4" i="4" s="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EH5" i="3" l="1"/>
  <c r="EF5" i="3"/>
  <c r="ED5" i="3"/>
  <c r="EC5" i="3"/>
  <c r="FZ5" i="3"/>
  <c r="FY5" i="3"/>
  <c r="FX5" i="3"/>
  <c r="FW5" i="3"/>
  <c r="FV5" i="3"/>
  <c r="FT5" i="3"/>
  <c r="FQ5" i="3"/>
  <c r="FP5" i="3"/>
  <c r="FO5" i="3"/>
  <c r="FN5" i="3"/>
  <c r="FL5" i="3"/>
  <c r="FJ5" i="3"/>
  <c r="FH5" i="3"/>
  <c r="FG5" i="3"/>
  <c r="FF5" i="3"/>
  <c r="FE5" i="3"/>
  <c r="FD5" i="3"/>
  <c r="FC5" i="3"/>
  <c r="FB5" i="3"/>
  <c r="FA5" i="3"/>
  <c r="EZ5" i="3"/>
  <c r="EI5" i="3"/>
  <c r="DO5" i="3"/>
  <c r="DM5" i="3"/>
  <c r="DK5" i="3"/>
  <c r="DI5" i="3"/>
  <c r="DG5" i="3"/>
  <c r="DE5" i="3"/>
  <c r="DC5" i="3"/>
  <c r="DA5" i="3"/>
  <c r="CY5" i="3"/>
  <c r="CW5" i="3"/>
  <c r="CQ5" i="3"/>
  <c r="CO5" i="3"/>
  <c r="CM5" i="3"/>
  <c r="CK5" i="3"/>
  <c r="AB5" i="3"/>
  <c r="Z5" i="3"/>
  <c r="Y5" i="3"/>
  <c r="X5" i="3"/>
  <c r="W5" i="3"/>
  <c r="V5" i="3"/>
  <c r="U5" i="3"/>
  <c r="T5" i="3"/>
  <c r="S5" i="3"/>
  <c r="R5" i="3"/>
  <c r="AD5" i="3"/>
  <c r="KA5" i="3"/>
  <c r="JZ5" i="3"/>
  <c r="JY5" i="3"/>
  <c r="JX5" i="3"/>
  <c r="JW5" i="3"/>
  <c r="JV5" i="3"/>
  <c r="CJ5" i="3"/>
  <c r="BA5" i="3"/>
  <c r="AZ5" i="3"/>
  <c r="AX5" i="3"/>
  <c r="AW5" i="3"/>
  <c r="AV5" i="3"/>
  <c r="AU5" i="3"/>
  <c r="AT5" i="3"/>
  <c r="AS5" i="3"/>
  <c r="AR5" i="3"/>
  <c r="AQ5" i="3"/>
  <c r="AP5" i="3"/>
  <c r="AO5" i="3"/>
  <c r="AN5" i="3"/>
  <c r="AM5" i="3"/>
  <c r="AL5" i="3"/>
  <c r="AK5" i="3"/>
  <c r="AJ5" i="3"/>
  <c r="AI5" i="3"/>
  <c r="AH5" i="3"/>
  <c r="AG5" i="3"/>
  <c r="AF5" i="3"/>
  <c r="AC5" i="3"/>
  <c r="AD4" i="3"/>
  <c r="JX4" i="3"/>
  <c r="JY4" i="3"/>
  <c r="JZ4" i="3"/>
  <c r="KA4" i="3"/>
  <c r="JW4" i="3"/>
  <c r="JV4" i="3"/>
  <c r="ES4" i="3"/>
  <c r="EZ4" i="3"/>
  <c r="EI4" i="3"/>
  <c r="ED4" i="3"/>
  <c r="EF4" i="3"/>
  <c r="EH4" i="3"/>
  <c r="EC4" i="3"/>
  <c r="CO4" i="3"/>
  <c r="CP4" i="3"/>
  <c r="CQ4" i="3"/>
  <c r="CW4" i="3"/>
  <c r="CX4" i="3"/>
  <c r="CY4" i="3"/>
  <c r="DA4" i="3"/>
  <c r="DB4" i="3"/>
  <c r="DC4" i="3"/>
  <c r="DE4" i="3"/>
  <c r="DF4" i="3"/>
  <c r="DG4" i="3"/>
  <c r="DI4" i="3"/>
  <c r="DJ4" i="3"/>
  <c r="DK4" i="3"/>
  <c r="DM4" i="3"/>
  <c r="DN4" i="3"/>
  <c r="DO4" i="3"/>
  <c r="CM4" i="3"/>
  <c r="CL4" i="3"/>
  <c r="CK4" i="3"/>
  <c r="CJ4" i="3"/>
  <c r="BA4" i="3"/>
  <c r="AZ4" i="3"/>
  <c r="AX4" i="3"/>
  <c r="AW4" i="3"/>
  <c r="AV4" i="3"/>
  <c r="AU4" i="3"/>
  <c r="AT4" i="3"/>
  <c r="AS4" i="3"/>
  <c r="AR4" i="3"/>
  <c r="AQ4" i="3"/>
  <c r="AP4" i="3"/>
  <c r="AN4" i="3"/>
  <c r="AO4" i="3"/>
  <c r="AM4" i="3"/>
  <c r="AL4" i="3"/>
  <c r="AH4" i="3"/>
  <c r="AI4" i="3"/>
  <c r="AJ4" i="3"/>
  <c r="AK4" i="3"/>
  <c r="AG4" i="3"/>
  <c r="AF4" i="3"/>
  <c r="AC4" i="3"/>
  <c r="AB4" i="3"/>
  <c r="Z4" i="3"/>
  <c r="Y4" i="3"/>
  <c r="X4" i="3"/>
  <c r="W4" i="3"/>
  <c r="V4" i="3"/>
  <c r="U4" i="3"/>
  <c r="T4" i="3"/>
  <c r="S4" i="3"/>
  <c r="R4" i="3"/>
  <c r="A46" i="1"/>
  <c r="A50" i="1" s="1"/>
  <c r="A54" i="1" s="1"/>
  <c r="A58" i="1" s="1"/>
  <c r="A62" i="1" s="1"/>
  <c r="A64" i="1" l="1"/>
  <c r="A66" i="1" s="1"/>
  <c r="A68" i="1" s="1"/>
  <c r="A70" i="1" s="1"/>
  <c r="A75" i="1" s="1"/>
  <c r="A79" i="1" s="1"/>
  <c r="A101" i="1" s="1"/>
  <c r="A114" i="1" s="1"/>
  <c r="A116" i="1" s="1"/>
  <c r="A131" i="1" s="1"/>
  <c r="A139" i="1" l="1"/>
  <c r="A159" i="1" s="1"/>
  <c r="A189" i="1" s="1"/>
  <c r="A220" i="1" s="1"/>
  <c r="A236" i="1" s="1"/>
  <c r="A240" i="1" s="1"/>
  <c r="A242" i="1" s="1"/>
  <c r="A246" i="1" s="1"/>
  <c r="A260" i="1" l="1"/>
  <c r="A272" i="1" s="1"/>
  <c r="A283" i="1" s="1"/>
  <c r="A289" i="1" s="1"/>
  <c r="A291" i="1" s="1"/>
  <c r="A293" i="1" s="1"/>
  <c r="A297" i="1" s="1"/>
</calcChain>
</file>

<file path=xl/sharedStrings.xml><?xml version="1.0" encoding="utf-8"?>
<sst xmlns="http://schemas.openxmlformats.org/spreadsheetml/2006/main" count="1182" uniqueCount="951">
  <si>
    <t>Deze enquête richt zich op de Nederlandse defensie technologische en industriële basis.</t>
  </si>
  <si>
    <t>De resultaten zullen worden gebruikt voor beleidsdoeleinden en worden gerapporteerd aan de Tweede Kamer.</t>
  </si>
  <si>
    <t>U kunt de vragenlijst online of in Excel invullen.</t>
  </si>
  <si>
    <t>In deze elektronische vragenlijst kunt u alleen gegevens invoeren in de antwoordcellen. De overige cellen zijn beveiligd.</t>
  </si>
  <si>
    <t>Indien u een antwoord wilt toelichten, verzoeken wij u om dit in een separaat (Word-)document te doen.</t>
  </si>
  <si>
    <t>Indien u bij de invulling van de vragenlijst problemen ondervindt, neem dan contact op met Nick Hageraats</t>
  </si>
  <si>
    <t>Mail de Excel vragenlijst terug aan:</t>
  </si>
  <si>
    <t>N.Hageraats@berenschot.nl</t>
  </si>
  <si>
    <t>A.</t>
  </si>
  <si>
    <t>Algemene gegevens</t>
  </si>
  <si>
    <t>ja / nee</t>
  </si>
  <si>
    <t>Ministerie van Defensie in Nederland</t>
  </si>
  <si>
    <t>Ministeries van Defensie van NAVO landen</t>
  </si>
  <si>
    <t>Ministeries van Defensie van andere Europese landen</t>
  </si>
  <si>
    <t xml:space="preserve">Ministeries van Defensie van landen buiten Europa </t>
  </si>
  <si>
    <t>Anders, namelijk</t>
  </si>
  <si>
    <t>Is de defensie en/of veiligheidsmarkt voor u relevant?</t>
  </si>
  <si>
    <t>B.</t>
  </si>
  <si>
    <t>Werkgelegenheid</t>
  </si>
  <si>
    <t>Geef aan wat het aantal arbeidsplaatsen is binnen uw organisatie (in fte):</t>
  </si>
  <si>
    <t>a</t>
  </si>
  <si>
    <t>Totaal aantal arbeidsplaatsen van de Nederlandse vestigingen (Nederlandse holding met eventuele buitenlandse vestigingen) (fte)</t>
  </si>
  <si>
    <t>fte</t>
  </si>
  <si>
    <t>b</t>
  </si>
  <si>
    <t>Totaal aantal arbeidsplaatsen in Nederland (fte)</t>
  </si>
  <si>
    <t>c</t>
  </si>
  <si>
    <t>Geef aan wat het aantal R&amp;D arbeidsplaatsen is binnen uw organisatie (in fte):</t>
  </si>
  <si>
    <t>Totaal aantal arbeidsplaatsen in Nederland gericht op R&amp;D (fte)</t>
  </si>
  <si>
    <t>C.</t>
  </si>
  <si>
    <t>Omzet</t>
  </si>
  <si>
    <t>Omzet Nederlandse vestigingen (€ k)</t>
  </si>
  <si>
    <t>x € 1000</t>
  </si>
  <si>
    <t>%</t>
  </si>
  <si>
    <t>Wat is de verhouding militair versus civiel in de totale omzet van de Nederlandse vestigingen?</t>
  </si>
  <si>
    <t>% Aandeel militair van de omzet</t>
  </si>
  <si>
    <t>Hoeveel procent van uw defensie en veiligheid jaaromzet / budget investeert u in R&amp;D / innovatie (inclusief R&amp;D in opdracht van klanten)?</t>
  </si>
  <si>
    <t>Opschaling productie vindt in Nederland plaats</t>
  </si>
  <si>
    <t>Opschaling productie vindt buiten Nederland plaats</t>
  </si>
  <si>
    <t>Opschalen productie binnen huidige capaciteiten door bijvoorbeeld verschuiving civiel naar militair</t>
  </si>
  <si>
    <t>Uitbreiden productiecapaciteit binnen bestaande productiefaciliteit(en), bijvoorbeeld door nieuwe productielijnen en bedrijfstijd/ploegen</t>
  </si>
  <si>
    <t>Uitbreiden productiecapaciteit(en) door toevoegen productiefaciliteit(en), bijvoorbeeld door nieuwe gebouwen</t>
  </si>
  <si>
    <t>Aannemen of inhuren van personeel</t>
  </si>
  <si>
    <t>Efficiëntieverbeteringen binnen bestaande productiecapaciteit</t>
  </si>
  <si>
    <t>D.</t>
  </si>
  <si>
    <t>Typering organisatie</t>
  </si>
  <si>
    <t>Land</t>
  </si>
  <si>
    <t>Maritiem</t>
  </si>
  <si>
    <t>Platformen (de hoofdwapensystemen)</t>
  </si>
  <si>
    <t>Wapensystemen, munitie en platformbescherming</t>
  </si>
  <si>
    <t>Cyber</t>
  </si>
  <si>
    <t>Protection</t>
  </si>
  <si>
    <t>Niet van toepassing</t>
  </si>
  <si>
    <t>Overige publieke veiligheidssector</t>
  </si>
  <si>
    <t>Nederland</t>
  </si>
  <si>
    <t>Duitsland</t>
  </si>
  <si>
    <t>Verenigd Koninkrijk</t>
  </si>
  <si>
    <t>België</t>
  </si>
  <si>
    <t>Frankrijk</t>
  </si>
  <si>
    <t>Spanje</t>
  </si>
  <si>
    <t>Italië</t>
  </si>
  <si>
    <t>Griekenland</t>
  </si>
  <si>
    <t>EU overig</t>
  </si>
  <si>
    <t>Europa overig niet EU</t>
  </si>
  <si>
    <t>VS</t>
  </si>
  <si>
    <t>Canada</t>
  </si>
  <si>
    <t>Midden-Oosten</t>
  </si>
  <si>
    <t>China</t>
  </si>
  <si>
    <t>India</t>
  </si>
  <si>
    <t>Overig Azië</t>
  </si>
  <si>
    <t>Australië, Oceanië</t>
  </si>
  <si>
    <t>Afrika</t>
  </si>
  <si>
    <t>Midden-Amerika, Zuid-Amerika</t>
  </si>
  <si>
    <t>E.</t>
  </si>
  <si>
    <t>F.</t>
  </si>
  <si>
    <t>Heeft uw bedrijf in de afgelopen 3 jaar externe financiering aangetrokken voor defensiegerelateerde bedrijfsactiviteiten (meerdere antwoorden mogelijk)?</t>
  </si>
  <si>
    <t>Geen financiering aangetrokken</t>
  </si>
  <si>
    <t>Bancaire lening Nederland</t>
  </si>
  <si>
    <t>Bancaire lening buitenland</t>
  </si>
  <si>
    <t>Eigen vermogen financiering via aandelen emissie of bijstorting van de aandeelhouders</t>
  </si>
  <si>
    <t>Financiering via moedermaatschappij</t>
  </si>
  <si>
    <t>Private equity, durfkapitaal</t>
  </si>
  <si>
    <t>Financiering via pensioenfonds</t>
  </si>
  <si>
    <t>Publieke financiering</t>
  </si>
  <si>
    <t>Externe financiering aanvraag is afgewezen</t>
  </si>
  <si>
    <t>Indien u over de afgelopen 3 jaar geen externe financieringsaanvraag heeft gedaan, wat was de reden daarvoor (meerdere antwoorden mogelijk)?</t>
  </si>
  <si>
    <t>Er is geen financieringsbehoefte geweest</t>
  </si>
  <si>
    <t>Externe private financiering is niet interessant voor onze organisatie, er is toegang tot genoeg andere financieringsbronnen</t>
  </si>
  <si>
    <t>Er is gebruik gemaakt van publieke regelingen, subsidies waardoor externe private financiering niet nodig was</t>
  </si>
  <si>
    <t>Er is actief gezocht, maar er is geen externe private financiering gevonden</t>
  </si>
  <si>
    <t>Er is actief gezocht, maar er is geen publieke financiering gevonden</t>
  </si>
  <si>
    <t>Slagingspercentage is te beperkt, waardoor de organisatie geen aanvraag voor private financiering heeft uitgevoerd</t>
  </si>
  <si>
    <t>Welke uitdagingen ondervindt u bij het verkrijgen van (private) financiering voor defensiegerelateerde bedrijfsactiviteiten (meerdere antwoorden mogelijk)?</t>
  </si>
  <si>
    <t>Financierders sluiten defensiegerelateerde activiteiten uit in hun financiering, onder meer vanwege de ESG-criteria die zij hanteren of het imago van de defensiesector</t>
  </si>
  <si>
    <t>Geen financiering door niet voldoen aan financiële eisen (rendement, solvabiliteitseisen, onvoldoende zekerheden)</t>
  </si>
  <si>
    <t>Financierders geven aan dat de investeringen te risicovol zijn, onder andere door onzekerheid over afname</t>
  </si>
  <si>
    <t>De lange terugverdientijd van de activiteiten schrikt financierders af</t>
  </si>
  <si>
    <t>Er zijn geen mogelijkheden geïdentificeerd om een beroep te doen op externe financierders</t>
  </si>
  <si>
    <t>We ondervinden geen uitdagingen op het gebied van financiering</t>
  </si>
  <si>
    <t>G.</t>
  </si>
  <si>
    <t>Contactgegevens</t>
  </si>
  <si>
    <t>Heeft u aanvullende opmerkingen over het NLDTIB onderzoek?</t>
  </si>
  <si>
    <t>Naam organisatie</t>
  </si>
  <si>
    <t>Naam invuller vragenlijst</t>
  </si>
  <si>
    <t>Functie</t>
  </si>
  <si>
    <t>Telefoonnummer</t>
  </si>
  <si>
    <t>Email</t>
  </si>
  <si>
    <t>Hartelijk dank voor het deelnemen.</t>
  </si>
  <si>
    <t>vraag</t>
  </si>
  <si>
    <t>Toelichting</t>
  </si>
  <si>
    <t>vraag 1</t>
  </si>
  <si>
    <t>ja</t>
  </si>
  <si>
    <t>nee</t>
  </si>
  <si>
    <t>vraag  5</t>
  </si>
  <si>
    <t>Stijging</t>
  </si>
  <si>
    <t>Stabiel</t>
  </si>
  <si>
    <t>Daling</t>
  </si>
  <si>
    <t>Grote stijging (+ 10% of meer)</t>
  </si>
  <si>
    <t>Stijging (0 tot 10%)</t>
  </si>
  <si>
    <t>Geen verandering</t>
  </si>
  <si>
    <t>Daling (0 tot -10%)</t>
  </si>
  <si>
    <t>Grote daling (- 10% of meer)</t>
  </si>
  <si>
    <t>Geen verwachting</t>
  </si>
  <si>
    <t>OEM, system integrator</t>
  </si>
  <si>
    <t>Tier 1: maker van sub-systemen</t>
  </si>
  <si>
    <t>Tier 2: maker van producten of half-fabrikaten</t>
  </si>
  <si>
    <t>Tier 3: leverancier van ruw materiaal en/of elementaire componenten</t>
  </si>
  <si>
    <t>Dienstverlening, engineering</t>
  </si>
  <si>
    <t>Handel, value added logistics</t>
  </si>
  <si>
    <t>Kennis instituut</t>
  </si>
  <si>
    <t>Overig</t>
  </si>
  <si>
    <t>vraag 18</t>
  </si>
  <si>
    <t>Ja</t>
  </si>
  <si>
    <t>Nee</t>
  </si>
  <si>
    <t>vraag 24</t>
  </si>
  <si>
    <t>nr</t>
  </si>
  <si>
    <t>Contactgegevens - Naam organisatie</t>
  </si>
  <si>
    <t>Contactgegevens - Naam</t>
  </si>
  <si>
    <t>Contactgegevens - Functie</t>
  </si>
  <si>
    <t>Contactgegevens - Telefoonnummer</t>
  </si>
  <si>
    <t>Contactgegevens - Email</t>
  </si>
  <si>
    <t>volgnummer</t>
  </si>
  <si>
    <t>DIV Relevant</t>
  </si>
  <si>
    <t>Delta DIV FTE</t>
  </si>
  <si>
    <t>Militair 2019</t>
  </si>
  <si>
    <t>Militair 2020</t>
  </si>
  <si>
    <t>Inkoopaandeel</t>
  </si>
  <si>
    <t>Procent R&amp;D omzet</t>
  </si>
  <si>
    <t>verwachting opschaling</t>
  </si>
  <si>
    <t>leveringszekerheid</t>
  </si>
  <si>
    <t>Marktpositie keten</t>
  </si>
  <si>
    <t>Platformen (de hoofdwapensystemen) - Land</t>
  </si>
  <si>
    <t>Platformen (de hoofdwapensystemen) - Maritiem</t>
  </si>
  <si>
    <t>Wapensystemen, munitie en platformbescherming - Land</t>
  </si>
  <si>
    <t>Wapensystemen, munitie en platformbescherming - Maritiem</t>
  </si>
  <si>
    <t>Cyber - Land</t>
  </si>
  <si>
    <t>Cyber - Maritiem</t>
  </si>
  <si>
    <t>aanvullingen</t>
  </si>
  <si>
    <t>Naam</t>
  </si>
  <si>
    <t>StartDate</t>
  </si>
  <si>
    <t>EndDate</t>
  </si>
  <si>
    <t>Status</t>
  </si>
  <si>
    <t>IPAddress</t>
  </si>
  <si>
    <t>Progress</t>
  </si>
  <si>
    <t>Duration (in seconds)</t>
  </si>
  <si>
    <t>Finished</t>
  </si>
  <si>
    <t>RecordedDate</t>
  </si>
  <si>
    <t>ResponseId</t>
  </si>
  <si>
    <t>RecipientLastName</t>
  </si>
  <si>
    <t>RecipientFirstName</t>
  </si>
  <si>
    <t>RecipientEmail</t>
  </si>
  <si>
    <t>ExternalReference</t>
  </si>
  <si>
    <t>LocationLatitude</t>
  </si>
  <si>
    <t>LocationLongitude</t>
  </si>
  <si>
    <t>DistributionChannel</t>
  </si>
  <si>
    <t>UserLanguage</t>
  </si>
  <si>
    <t>Q1_1</t>
  </si>
  <si>
    <t>Q1_2</t>
  </si>
  <si>
    <t>Q1_3</t>
  </si>
  <si>
    <t>Q1_4</t>
  </si>
  <si>
    <t>Q1_5</t>
  </si>
  <si>
    <t>Q1_6</t>
  </si>
  <si>
    <t>Q1_7</t>
  </si>
  <si>
    <t>Q1_8</t>
  </si>
  <si>
    <t>Q1_9</t>
  </si>
  <si>
    <t>Q1_10</t>
  </si>
  <si>
    <t>Q3_1_1</t>
  </si>
  <si>
    <t>Q3_1_2</t>
  </si>
  <si>
    <t>Q3_2_1</t>
  </si>
  <si>
    <t>Q3_2_2</t>
  </si>
  <si>
    <t>Q3_3_1</t>
  </si>
  <si>
    <t>Q3_3_2</t>
  </si>
  <si>
    <t>Q4_1_1</t>
  </si>
  <si>
    <t>Q4_1_2</t>
  </si>
  <si>
    <t>Q4_2_1</t>
  </si>
  <si>
    <t>Q4_2_2</t>
  </si>
  <si>
    <t>Q5</t>
  </si>
  <si>
    <t>Q6_1_1</t>
  </si>
  <si>
    <t>Q6_1_2</t>
  </si>
  <si>
    <t>Q6_2_1</t>
  </si>
  <si>
    <t>Q6_2_2</t>
  </si>
  <si>
    <t>Q7_1_1</t>
  </si>
  <si>
    <t>Q7_1_2</t>
  </si>
  <si>
    <t>Q8_1_1</t>
  </si>
  <si>
    <t>Q8_1_2</t>
  </si>
  <si>
    <t>Q9_1_7</t>
  </si>
  <si>
    <t>Q10</t>
  </si>
  <si>
    <t>Q11_1_1</t>
  </si>
  <si>
    <t>Q14_1</t>
  </si>
  <si>
    <t>Q14_2</t>
  </si>
  <si>
    <t>Q14_3</t>
  </si>
  <si>
    <t>Q14_4</t>
  </si>
  <si>
    <t>Q14_5</t>
  </si>
  <si>
    <t>Q14_6</t>
  </si>
  <si>
    <t>Q14_7</t>
  </si>
  <si>
    <t>Q14_8</t>
  </si>
  <si>
    <t>Q18_1</t>
  </si>
  <si>
    <t>Q18_2</t>
  </si>
  <si>
    <t>Q18_3</t>
  </si>
  <si>
    <t>Q18_4</t>
  </si>
  <si>
    <t>Q18_5</t>
  </si>
  <si>
    <t>Q18_6</t>
  </si>
  <si>
    <t>Q19_1</t>
  </si>
  <si>
    <t>Q19_2</t>
  </si>
  <si>
    <t>Q19_3</t>
  </si>
  <si>
    <t>Q19_4</t>
  </si>
  <si>
    <t>Q21_1</t>
  </si>
  <si>
    <t>Q21_4</t>
  </si>
  <si>
    <t>Q21_5</t>
  </si>
  <si>
    <t>Q21_6</t>
  </si>
  <si>
    <t>Q21_7</t>
  </si>
  <si>
    <t>Q21_8</t>
  </si>
  <si>
    <t>Q21_9</t>
  </si>
  <si>
    <t>Q21_10</t>
  </si>
  <si>
    <t>Q21_11</t>
  </si>
  <si>
    <t>Q21_14</t>
  </si>
  <si>
    <t>Q21_15</t>
  </si>
  <si>
    <t>Q21_16</t>
  </si>
  <si>
    <t>Q21_17</t>
  </si>
  <si>
    <t>Q21_18</t>
  </si>
  <si>
    <t>Q21_19</t>
  </si>
  <si>
    <t>Q21_20</t>
  </si>
  <si>
    <t>Q21_21</t>
  </si>
  <si>
    <t>Q21_22</t>
  </si>
  <si>
    <t>Percentage van de omzet 2025</t>
  </si>
  <si>
    <t>Uw gegevens worden vertrouwelijk behandeld en zullen alleen worden gebruikt voor dit onderzoek. Alleen geaggregeerde en niet naar individuele bedrijven herleidbare informatie zullen worden gerapporteerd. De individuele gegevens worden niet gedeeld met EZ.</t>
  </si>
  <si>
    <t>Ruimtevaart</t>
  </si>
  <si>
    <t>Lucht</t>
  </si>
  <si>
    <t>Radar / Sonar</t>
  </si>
  <si>
    <t>Quantum Technologies</t>
  </si>
  <si>
    <t>Semiconductor technologies</t>
  </si>
  <si>
    <t>Advanced Materials &amp; Additive Manufacturing</t>
  </si>
  <si>
    <t>Modelling &amp; Simulation</t>
  </si>
  <si>
    <t>Operational Analysis</t>
  </si>
  <si>
    <t>Strategic Foresight &amp; Analysis</t>
  </si>
  <si>
    <t>Ethics &amp; Legal</t>
  </si>
  <si>
    <t>System Engineering &amp; Innovation</t>
  </si>
  <si>
    <t>Human Resource Management &amp; Organization</t>
  </si>
  <si>
    <t>Geef aan op welke Defensie basisgebied uw organisatie actief is (meerdere antwoorden mogelijk):</t>
  </si>
  <si>
    <t>Sensorsystemen</t>
  </si>
  <si>
    <t>Command, Control, Communications &amp; Intelligence en Digitalisering</t>
  </si>
  <si>
    <t>Menselijk Presteren &amp; Medicijnen</t>
  </si>
  <si>
    <t>Logistiek</t>
  </si>
  <si>
    <t>Autonome &amp; Onbemande Systemen</t>
  </si>
  <si>
    <t>Defensie specifiek</t>
  </si>
  <si>
    <t>Industriële Participatie</t>
  </si>
  <si>
    <t>Commissie Defensie Materieel Ontwikkeling (CODEMO)</t>
  </si>
  <si>
    <t>Nationale en Internationale Technologie Programma’s (NTP/ITP)</t>
  </si>
  <si>
    <t>Generieke instrumenten</t>
  </si>
  <si>
    <t>WBSO</t>
  </si>
  <si>
    <t>(Cofinanciering) EFRO</t>
  </si>
  <si>
    <t>Vroege fase financiering (VFF)</t>
  </si>
  <si>
    <t>Horizon Europe</t>
  </si>
  <si>
    <t>Nationaal Groeifonds, Groeifaciliteit</t>
  </si>
  <si>
    <t>Nationale Wetenschap Agenda / NWO Missie</t>
  </si>
  <si>
    <t>GO/ BKMB</t>
  </si>
  <si>
    <t>NATO Innovation Fund &amp; DIANA</t>
  </si>
  <si>
    <t>InvestNL</t>
  </si>
  <si>
    <t>PPS-innovatieregeling</t>
  </si>
  <si>
    <t>Thematische Technology Transfer-regeling</t>
  </si>
  <si>
    <t>European Defense Fund (EDF)</t>
  </si>
  <si>
    <t>Kort Cyclische Innovatie (KCI)</t>
  </si>
  <si>
    <t>Strategic Defence Innovation Research</t>
  </si>
  <si>
    <t>European Investment Bank (EIB) / European Investment Fund (EIF)</t>
  </si>
  <si>
    <t>Rechtstreeks met civiele kennisinstituten / TO2 / Contractresearch</t>
  </si>
  <si>
    <t>(1-10)</t>
  </si>
  <si>
    <t>Artificial intelligence, Data Science &amp; Machine Learning</t>
  </si>
  <si>
    <t xml:space="preserve">Samenwerking en synergie. </t>
  </si>
  <si>
    <t>Overheidsbeleid</t>
  </si>
  <si>
    <t>Financieringsbehoefte in de afgelopen 3 jaar</t>
  </si>
  <si>
    <t>Instrumenten</t>
  </si>
  <si>
    <t>Samenwerking</t>
  </si>
  <si>
    <t>H.</t>
  </si>
  <si>
    <t>I.</t>
  </si>
  <si>
    <t>Blijft gelijk</t>
  </si>
  <si>
    <t>0 tot 5%</t>
  </si>
  <si>
    <t>5 tot 10%</t>
  </si>
  <si>
    <t>10 tot 15%</t>
  </si>
  <si>
    <t>&gt;15%</t>
  </si>
  <si>
    <t>Vraag 12</t>
  </si>
  <si>
    <t>Beperkt netwerk binnen Defensie</t>
  </si>
  <si>
    <t>Beschikbaarheid van personeel</t>
  </si>
  <si>
    <t>Daling (0 tot -5%)</t>
  </si>
  <si>
    <t>Grote daling (- 5% of meer)</t>
  </si>
  <si>
    <t>Lange termijn zekerheid en opdrachten vanuit het Nederlandse Ministerie van Defensie</t>
  </si>
  <si>
    <t xml:space="preserve">Drones / Counter UAS-capaciteit </t>
  </si>
  <si>
    <t>Indien geen externe private financiering is gevonden, wat was uw totale financieringsbehoefte die niet ingevuld is?</t>
  </si>
  <si>
    <t>&lt; € 50.000</t>
  </si>
  <si>
    <t>€ 50.000 - 250.000</t>
  </si>
  <si>
    <t>€ 250.000 - 1 miljoen</t>
  </si>
  <si>
    <t>€ 1 miljoen</t>
  </si>
  <si>
    <t>&gt; € 5 miljoen</t>
  </si>
  <si>
    <t>€ 1 - 5 miljoen</t>
  </si>
  <si>
    <t xml:space="preserve">Kunt u aangeven wat uw belangrijkste huidige afzetmarkt en inkoopmarkt is (meerdere antwoorden mogelijk)? </t>
  </si>
  <si>
    <t>Q2_1</t>
  </si>
  <si>
    <t>Q2_2</t>
  </si>
  <si>
    <t>Nieuw in NLDTIB</t>
  </si>
  <si>
    <t>Prijs</t>
  </si>
  <si>
    <t>Kosten</t>
  </si>
  <si>
    <t>Q12_1</t>
  </si>
  <si>
    <t>Q12_2</t>
  </si>
  <si>
    <t>Q13_1_1</t>
  </si>
  <si>
    <t>Q13_2_1</t>
  </si>
  <si>
    <t>Q14_9</t>
  </si>
  <si>
    <t>Q14_10</t>
  </si>
  <si>
    <t>Q14_11</t>
  </si>
  <si>
    <t>Radar / Sonar - land</t>
  </si>
  <si>
    <t>Radar / Sonar - Maritiem</t>
  </si>
  <si>
    <t>Sensorsystemen - Land</t>
  </si>
  <si>
    <t>Sensorsystemen - Maritiem</t>
  </si>
  <si>
    <t>Command, Control, Communications &amp; Intelligence en Digitalisering - Land</t>
  </si>
  <si>
    <t>Command, Control, Communications &amp; Intelligence en Digitalisering- Maritiem</t>
  </si>
  <si>
    <t>Menselijk Presteren &amp; Medicijnen - Land</t>
  </si>
  <si>
    <t>Menselijk Presteren &amp; Medicijnen - Maritiem</t>
  </si>
  <si>
    <t>Logistiek - Land</t>
  </si>
  <si>
    <t>Logistiek - Maritiem</t>
  </si>
  <si>
    <t>Protection - Land</t>
  </si>
  <si>
    <t>Protection - Maritiem</t>
  </si>
  <si>
    <t>Drones / Counter UAS-capaciteit  - Land</t>
  </si>
  <si>
    <t>Autonome &amp; Onbemande Systemen - Land</t>
  </si>
  <si>
    <t>Drones / Counter UAS-capaciteit - Maritiem</t>
  </si>
  <si>
    <t>Autonome &amp; Onbemande Systemen - Maritiem</t>
  </si>
  <si>
    <t>Q19_5</t>
  </si>
  <si>
    <t>Q19_6</t>
  </si>
  <si>
    <t>FTE 2024</t>
  </si>
  <si>
    <t>Delta omzet 2026</t>
  </si>
  <si>
    <t>FTE 2025</t>
  </si>
  <si>
    <t>FTE NL 2025</t>
  </si>
  <si>
    <t>FTE DIV 2025</t>
  </si>
  <si>
    <t>FTE R&amp;D NL 2025</t>
  </si>
  <si>
    <t>FTE R&amp;D DIV 2025</t>
  </si>
  <si>
    <t>Omzet NL 2025</t>
  </si>
  <si>
    <t>Omzet DIV 2025</t>
  </si>
  <si>
    <t>Export 2025</t>
  </si>
  <si>
    <t>FTE NL 2024</t>
  </si>
  <si>
    <t>FTE DIV 2024</t>
  </si>
  <si>
    <t>FTE R&amp;D NL 2024</t>
  </si>
  <si>
    <t>FTE R&amp;D DIV 2024</t>
  </si>
  <si>
    <t>Omzet NL 2024</t>
  </si>
  <si>
    <t>Omzet DIV 2024</t>
  </si>
  <si>
    <t>Export 2024</t>
  </si>
  <si>
    <t>Q15_1</t>
  </si>
  <si>
    <t>Q15_2</t>
  </si>
  <si>
    <t>Q15_3</t>
  </si>
  <si>
    <t>Q15_4</t>
  </si>
  <si>
    <t>Q15_5</t>
  </si>
  <si>
    <t>Q15_6</t>
  </si>
  <si>
    <t>Q15_7</t>
  </si>
  <si>
    <t>Q15_8</t>
  </si>
  <si>
    <t>Q15_8_TEXT</t>
  </si>
  <si>
    <t>Q16</t>
  </si>
  <si>
    <t>16. Wat is uw marktpositie in de keten?</t>
  </si>
  <si>
    <t>Q17_1_1</t>
  </si>
  <si>
    <t>Q17_1_2</t>
  </si>
  <si>
    <t>Q17_1_3</t>
  </si>
  <si>
    <t>Q17_2_1</t>
  </si>
  <si>
    <t>Q17_2_2</t>
  </si>
  <si>
    <t>Q17_2_3</t>
  </si>
  <si>
    <t>Q17_3_1</t>
  </si>
  <si>
    <t>Q17_3_2</t>
  </si>
  <si>
    <t>Q17_3_3</t>
  </si>
  <si>
    <t>Q17_4_1</t>
  </si>
  <si>
    <t>Q17_4_2</t>
  </si>
  <si>
    <t>Q17_4_3</t>
  </si>
  <si>
    <t>Q17_5_1</t>
  </si>
  <si>
    <t>Q17_5_2</t>
  </si>
  <si>
    <t>Q17_5_3</t>
  </si>
  <si>
    <t>Q17_6_1</t>
  </si>
  <si>
    <t>Q17_6_2</t>
  </si>
  <si>
    <t>Q17_6_3</t>
  </si>
  <si>
    <t>Q17_9_1</t>
  </si>
  <si>
    <t>Q17_9_2</t>
  </si>
  <si>
    <t>Q17_9_3</t>
  </si>
  <si>
    <t>Q17_10_1</t>
  </si>
  <si>
    <t>Q17_10_2</t>
  </si>
  <si>
    <t>Q17_10_3</t>
  </si>
  <si>
    <t>Q17_11_1</t>
  </si>
  <si>
    <t>Q17_11_2</t>
  </si>
  <si>
    <t>Q17_11_3</t>
  </si>
  <si>
    <t>vraag 10</t>
  </si>
  <si>
    <t>vraag 16</t>
  </si>
  <si>
    <t>Q29</t>
  </si>
  <si>
    <t>Hoe kan de overheid uw organisatie beter ondersteunen om deze doelstellingen te behalen?</t>
  </si>
  <si>
    <t>Beperkte omvang van de orders</t>
  </si>
  <si>
    <t>Q14_12</t>
  </si>
  <si>
    <t>Q14_13</t>
  </si>
  <si>
    <t>Polen</t>
  </si>
  <si>
    <t>Innovation Impact Challenge / Small Business Research Innovation (SBR)</t>
  </si>
  <si>
    <t>€</t>
  </si>
  <si>
    <t>Oekranië</t>
  </si>
  <si>
    <t>Japan</t>
  </si>
  <si>
    <t>Zuid Korea</t>
  </si>
  <si>
    <t>Is uw organisatie in de afgelopen drie jaar actief geworden in de defensie-industrie, terwijl dit daarvoor niet het geval was?</t>
  </si>
  <si>
    <t>Exportvergunningen</t>
  </si>
  <si>
    <t>Onvoldoende marktconform rendement en koopkrachtige vraag</t>
  </si>
  <si>
    <t>Beperkt netwerk bij defensie-toeleveranciers, zoals OEM’s</t>
  </si>
  <si>
    <t>Beperkte beschikbaarheid of betaalbaarheid van materialen</t>
  </si>
  <si>
    <t>Gebrek aan fysieke ruimte / huisvesting</t>
  </si>
  <si>
    <t>Netcongestie of beperkte energiecapaciteit</t>
  </si>
  <si>
    <t>Beperkte financieringsmogelijkheden</t>
  </si>
  <si>
    <t>Q14_15</t>
  </si>
  <si>
    <t>Vraag 1 namelijk</t>
  </si>
  <si>
    <t>Q17_1_4</t>
  </si>
  <si>
    <t>Autonome &amp; Onbemande Systemen - Ruimtevaart</t>
  </si>
  <si>
    <t>Drones / Counter UAS-capaciteit - Ruimtevaart</t>
  </si>
  <si>
    <t>Protection - Ruimtevaart</t>
  </si>
  <si>
    <t>Cyber - Ruimtevaart</t>
  </si>
  <si>
    <t>Logistiek - Ruimtevaart</t>
  </si>
  <si>
    <t>Menselijk Presteren &amp; Medicijnen - Ruimtevaart</t>
  </si>
  <si>
    <t>Wapensystemen, munitie en platformbescherming - Ruimtevaart</t>
  </si>
  <si>
    <t>Command, Control, Communications &amp; Intelligence en Digitalisering- Ruimtevaart</t>
  </si>
  <si>
    <t>Sensorsystemen - Ruimtevaart</t>
  </si>
  <si>
    <t>Radar / Sonar - Ruimtevaart</t>
  </si>
  <si>
    <t>Platformen (de hoofdwapensystemen) - Ruimtevaart</t>
  </si>
  <si>
    <t>Q17_11_4</t>
  </si>
  <si>
    <t>Q17_10_4</t>
  </si>
  <si>
    <t>Q17_9_4</t>
  </si>
  <si>
    <t>Q17_6_4</t>
  </si>
  <si>
    <t>Q17_5_4</t>
  </si>
  <si>
    <t>Q17_4_4</t>
  </si>
  <si>
    <t>Q17_2_4</t>
  </si>
  <si>
    <t>Cyber security technologies</t>
  </si>
  <si>
    <t>Energy materials</t>
  </si>
  <si>
    <t>Beeldvormende meettechnologie (optisch, radar, X-ray)</t>
  </si>
  <si>
    <t>Chemical technologies</t>
  </si>
  <si>
    <t>Life science and biotechnologies</t>
  </si>
  <si>
    <t>Q21_23</t>
  </si>
  <si>
    <t>Q21_24</t>
  </si>
  <si>
    <t>Synergiekansen</t>
  </si>
  <si>
    <t>Q19_7</t>
  </si>
  <si>
    <t>Q19_8</t>
  </si>
  <si>
    <t>Q19_9</t>
  </si>
  <si>
    <t>Q19_10</t>
  </si>
  <si>
    <t>Q19_11</t>
  </si>
  <si>
    <t>Q19_12</t>
  </si>
  <si>
    <t>Q19_13</t>
  </si>
  <si>
    <t>Q19_14</t>
  </si>
  <si>
    <t>Q19_15</t>
  </si>
  <si>
    <t>Q19_16</t>
  </si>
  <si>
    <t>Q19_17</t>
  </si>
  <si>
    <t>Q19_18</t>
  </si>
  <si>
    <t>Q20_2_1</t>
  </si>
  <si>
    <t>Q20_2_2</t>
  </si>
  <si>
    <t>Q20_2_3</t>
  </si>
  <si>
    <t>Q20_2_4</t>
  </si>
  <si>
    <t>Q20_2_5</t>
  </si>
  <si>
    <t>Q20_2_6</t>
  </si>
  <si>
    <t>Q20_2_7</t>
  </si>
  <si>
    <t>Q20_2_8</t>
  </si>
  <si>
    <t>Q20_2_9</t>
  </si>
  <si>
    <t>Q20_2_10</t>
  </si>
  <si>
    <t>Q20_2_11</t>
  </si>
  <si>
    <t>Q20_2_12</t>
  </si>
  <si>
    <t>Q20_2_13</t>
  </si>
  <si>
    <t>Q20_2_14</t>
  </si>
  <si>
    <t>Q20_2_15</t>
  </si>
  <si>
    <t>Q20_2_16</t>
  </si>
  <si>
    <t>Q20_2_17</t>
  </si>
  <si>
    <t>Q20_2_18</t>
  </si>
  <si>
    <t>Q20_2_19</t>
  </si>
  <si>
    <t>Q20_2_20</t>
  </si>
  <si>
    <t>Q20_2_22</t>
  </si>
  <si>
    <t>Q20_2_23</t>
  </si>
  <si>
    <t>Q20_2_24</t>
  </si>
  <si>
    <t>Q20_2_25</t>
  </si>
  <si>
    <t>Q20_2_26</t>
  </si>
  <si>
    <t>Vergunningen in het algemeen, regeldruk</t>
  </si>
  <si>
    <t>Q14_16</t>
  </si>
  <si>
    <t>Prijs per eenheid</t>
  </si>
  <si>
    <t>Totale kosten per eenheid</t>
  </si>
  <si>
    <t>Volume in aantallen</t>
  </si>
  <si>
    <t>Volume</t>
  </si>
  <si>
    <t>Q12_3</t>
  </si>
  <si>
    <t>Q22_1</t>
  </si>
  <si>
    <t>Q22_2</t>
  </si>
  <si>
    <t>Q22_3</t>
  </si>
  <si>
    <t>Q22_4</t>
  </si>
  <si>
    <t>Q22_5</t>
  </si>
  <si>
    <t>Q22_6</t>
  </si>
  <si>
    <t>Q22_7</t>
  </si>
  <si>
    <t>Q22_8</t>
  </si>
  <si>
    <t>Q22_9</t>
  </si>
  <si>
    <t>Q22_10</t>
  </si>
  <si>
    <t>Q23</t>
  </si>
  <si>
    <t>Q26_1</t>
  </si>
  <si>
    <t>Q26_2</t>
  </si>
  <si>
    <t>Q26_3</t>
  </si>
  <si>
    <t>Q26_4</t>
  </si>
  <si>
    <t>Q26_5</t>
  </si>
  <si>
    <t>Q26_6</t>
  </si>
  <si>
    <t>Q26_7</t>
  </si>
  <si>
    <t>Q30</t>
  </si>
  <si>
    <t>Vraag 14 tekst</t>
  </si>
  <si>
    <t>Vraag 15 tekst</t>
  </si>
  <si>
    <t>vraag 21 tekst</t>
  </si>
  <si>
    <t>Vraag 22 tekst</t>
  </si>
  <si>
    <t>Vraag 26 tekst</t>
  </si>
  <si>
    <t>Omvang financieringsbehoefte</t>
  </si>
  <si>
    <t>Behoefte overheid</t>
  </si>
  <si>
    <t>Ervaring beleid overheid</t>
  </si>
  <si>
    <t>Het gaat om bedrijven, toeleveranciers en kennisinstituten die zich bezig houden met het ontwerpen, ontwikkelen, produceren en in stand houden van defensiemateriaal (Marine, Landmacht, Lucht- en Ruimtevaart) en producten gericht op de publieke veiligheidsmarkt (zoals de politie, Marechaussee, Europol, AIVD en relevante publieke opsporings- en handhavingsorganisaties).</t>
  </si>
  <si>
    <t>Heeft u in 2023, 2024 en/of 2025 in deze markten omzet geboekt of verwacht u de komende 2 jaar op deze markten omzet te realiseren?</t>
  </si>
  <si>
    <t>In welke van onderstaande defensie toepasbare sleuteltechnologieën en methodologieën bent u van plan in 2026 te investeren (meerdere antwoorden mogelijk)?</t>
  </si>
  <si>
    <t>Geef aan wat de omzet is van uw organisatie:</t>
  </si>
  <si>
    <t>Geef aan welk aandeel de export heeft van de omzet van Nederlandse vestigingen:</t>
  </si>
  <si>
    <t>Wat is uw marktpositie in de keten (OEM, Tier 1, Tier 2, Tier 3, diensten of kennisinstituut)?</t>
  </si>
  <si>
    <t>Geef aan of er voor de ontwikkeling van nieuwe producten en/of diensten gebruik is gemaakt van onderstaande overheidsinstrumenten, beleid en/of ondersteuning (meerdere antwoorden mogelijk):</t>
  </si>
  <si>
    <t>In hoeverre ervaart u steun van de overheid voor uw organisatie om de doelstellingen van de overheid (Sterk, Slim, Samen) te bereiken? (cijfer op schaal van 1 tot 10):</t>
  </si>
  <si>
    <t>Energiekosten</t>
  </si>
  <si>
    <t>Photonics technologies</t>
  </si>
  <si>
    <t>Baltische staten</t>
  </si>
  <si>
    <t>Directed Energy Wapens / Lasers</t>
  </si>
  <si>
    <t>Zelfstandig, maakt al eerder gebruik van de regeling(en)</t>
  </si>
  <si>
    <t>Andere Nederlandse Ministeries en overheidsorganen</t>
  </si>
  <si>
    <t>Andere Buitenlandse Ministeries en overheidsorganen</t>
  </si>
  <si>
    <t>Q22_11</t>
  </si>
  <si>
    <t>Anders</t>
  </si>
  <si>
    <t>Afzetmarkt</t>
  </si>
  <si>
    <t>Inkoopmarkt</t>
  </si>
  <si>
    <t>Q1_11</t>
  </si>
  <si>
    <t>Q1_11_TEXT</t>
  </si>
  <si>
    <t>Financiering</t>
  </si>
  <si>
    <t>NIDV</t>
  </si>
  <si>
    <t>RVO</t>
  </si>
  <si>
    <t>Regionale ontwikkelingsmaatschappijen</t>
  </si>
  <si>
    <t>Netwerk/relaties</t>
  </si>
  <si>
    <t>Ministerie van Economische Zaken</t>
  </si>
  <si>
    <t>Ministerie van Defensie</t>
  </si>
  <si>
    <t>Media/publicaties/internet</t>
  </si>
  <si>
    <t>Subsidieadviseur</t>
  </si>
  <si>
    <t>Buitenlandse Ministeries en overheidsorganen</t>
  </si>
  <si>
    <t>Publieke veiligheidsinstellingen (politie, opsporingsinstanties) in Nederland</t>
  </si>
  <si>
    <t>Innovatiekrediet</t>
  </si>
  <si>
    <t>Platformen (de hoofdwapensystemen) - Lucht</t>
  </si>
  <si>
    <t>Radar / Sonar - Lucht</t>
  </si>
  <si>
    <t>Sensorsystemen - Lucht</t>
  </si>
  <si>
    <t>Command, Control, Communications &amp; Intelligence en Digitalisering - Lucht</t>
  </si>
  <si>
    <t>Wapensystemen, munitie en platformbescherming - Lucht</t>
  </si>
  <si>
    <t>Menselijk Presteren &amp; Medicijnen - Lucht</t>
  </si>
  <si>
    <t>Logistiek - Lucht</t>
  </si>
  <si>
    <t>Cyber - Lucht</t>
  </si>
  <si>
    <t>Protection - Lucht</t>
  </si>
  <si>
    <t>Drones / Counter UAS-capaciteit - Lucht</t>
  </si>
  <si>
    <t>Autonome &amp; Onbemande Systemen - Lucht</t>
  </si>
  <si>
    <t>Nederlandse Ministeries en overheidsorganen</t>
  </si>
  <si>
    <t>Q14_14</t>
  </si>
  <si>
    <t>Q17_3_4</t>
  </si>
  <si>
    <t>Q17_7_1</t>
  </si>
  <si>
    <t>Q17_7_2</t>
  </si>
  <si>
    <t>Q17_7_3</t>
  </si>
  <si>
    <t>Q17_7_4</t>
  </si>
  <si>
    <t>Q17_8_1</t>
  </si>
  <si>
    <t>Q17_8_2</t>
  </si>
  <si>
    <t>Q17_8_3</t>
  </si>
  <si>
    <t>Q17_8_4</t>
  </si>
  <si>
    <t>Q20_1_1</t>
  </si>
  <si>
    <t>Q20_1_2</t>
  </si>
  <si>
    <t>Q20_1_3</t>
  </si>
  <si>
    <t>Q20_1_4</t>
  </si>
  <si>
    <t>Q20_1_5</t>
  </si>
  <si>
    <t>Q20_1_6</t>
  </si>
  <si>
    <t>Q20_1_7</t>
  </si>
  <si>
    <t>Q20_1_8</t>
  </si>
  <si>
    <t>Q20_1_9</t>
  </si>
  <si>
    <t>Q20_1_10</t>
  </si>
  <si>
    <t>Q20_1_11</t>
  </si>
  <si>
    <t>Q20_1_12</t>
  </si>
  <si>
    <t>Q20_1_13</t>
  </si>
  <si>
    <t>Q20_1_14</t>
  </si>
  <si>
    <t>Q20_1_15</t>
  </si>
  <si>
    <t>Q20_1_16</t>
  </si>
  <si>
    <t>Q20_1_17</t>
  </si>
  <si>
    <t>Q20_1_18</t>
  </si>
  <si>
    <t>Q20_1_19</t>
  </si>
  <si>
    <t>Q20_1_20</t>
  </si>
  <si>
    <t>Q20_1_21</t>
  </si>
  <si>
    <t>Q20_1_22</t>
  </si>
  <si>
    <t>Q20_1_23</t>
  </si>
  <si>
    <t>Q20_1_24</t>
  </si>
  <si>
    <t>Q20_1_25</t>
  </si>
  <si>
    <t>Q20_1_26</t>
  </si>
  <si>
    <t>Q20_2_21</t>
  </si>
  <si>
    <t>Q21_2</t>
  </si>
  <si>
    <t>Q21_3</t>
  </si>
  <si>
    <t>Q21_12</t>
  </si>
  <si>
    <t>Q21_13</t>
  </si>
  <si>
    <t>Q22_11_TEXT</t>
  </si>
  <si>
    <t>Hoe zijn prijs- en kostenniveaus en volumes in het afgelopen jaar veranderd (kies een categorie)?</t>
  </si>
  <si>
    <t>Op welk domein richt uw organisatie zich? Maak een inschatting van het percentage van de totale defensie en veiligheidsomzet binnen uw organisatie (2025)</t>
  </si>
  <si>
    <t>Welke kansen ziet u voor synergiën en cross-overs binnen uw domein, tussen domeinen en tussen civiele en militaire toepassingen? Denk bijvoorbeeld aan het inzetten van uw activiteiten voor andere toepassingen binnen uw domein, in een ander domein, of voor civiele markten (en omgekeerd).</t>
  </si>
  <si>
    <t>Knelpunten in de beschikbaarheid van werkkapitaal en voorfinanciering</t>
  </si>
  <si>
    <t>Q26_8</t>
  </si>
  <si>
    <t>Nordics (Denemarken, Finland, IJsland, Noorwegen en Zweden)</t>
  </si>
  <si>
    <t>Beperkte beschikbaarheid van kritieke grondstoffen en halffabricaten waarop buitenlandse exportrestricties gelden</t>
  </si>
  <si>
    <t>Beperkte beschikbaarheid van componenten en subsystemen waarin kritieke grondstoffen en halffabricaten zitten</t>
  </si>
  <si>
    <t>Q14_17</t>
  </si>
  <si>
    <t>Q14_18</t>
  </si>
  <si>
    <t>Transatlantische verhouding/ Europese verhouding</t>
  </si>
  <si>
    <t>Vraag 24</t>
  </si>
  <si>
    <t xml:space="preserve">Intensiveren </t>
  </si>
  <si>
    <t>Onveranderd blijven</t>
  </si>
  <si>
    <t>Afnemen</t>
  </si>
  <si>
    <t>Worden beëindigd</t>
  </si>
  <si>
    <t>vraag 29</t>
  </si>
  <si>
    <t>vraag 30</t>
  </si>
  <si>
    <t>Nordics</t>
  </si>
  <si>
    <t>Wat zijn de verwachtingen ten aanzien de samenwerking van uw organisatie met trans-Atlantische partners in de komende periode (kies een van de opties)?</t>
  </si>
  <si>
    <t>Wat zijn de verwachtingen ten aanzien de samenwerking van uw organisatie met Europese partners in de komende periode (kies een van de opties)?</t>
  </si>
  <si>
    <t>Beperkte beschikbaarheid van componenten en subsystemen die kritieke grondstoffen en halffabricaten bevatten</t>
  </si>
  <si>
    <t>Q24</t>
  </si>
  <si>
    <t>Q25</t>
  </si>
  <si>
    <t>Trans-Atlantische samenwerking</t>
  </si>
  <si>
    <t>Europese samenwerking</t>
  </si>
  <si>
    <t>24. Wat zijn de verwachtingen ten aanzien de samenwerking van uw organisatie met trans-Atlantische partners in de komende periode (kies een van de opties)?</t>
  </si>
  <si>
    <t>25. Wat zijn de verwachtingen ten aanzien de samenwerking van uw organisatie met Europese partners in de komende periode (kies een van de opties)?</t>
  </si>
  <si>
    <t>Q26_9</t>
  </si>
  <si>
    <t>Q26_10</t>
  </si>
  <si>
    <t>Q26_10_TEXT</t>
  </si>
  <si>
    <t>Q27_1</t>
  </si>
  <si>
    <t>Q27_2</t>
  </si>
  <si>
    <t>Q27_3</t>
  </si>
  <si>
    <t>Q27_4</t>
  </si>
  <si>
    <t>Q27_5</t>
  </si>
  <si>
    <t>Q27_6</t>
  </si>
  <si>
    <t>Q27_7</t>
  </si>
  <si>
    <t>Q27_8</t>
  </si>
  <si>
    <t>Q27_8_TEXT</t>
  </si>
  <si>
    <t>Q28_1</t>
  </si>
  <si>
    <t>Q28_2</t>
  </si>
  <si>
    <t>Q28_3</t>
  </si>
  <si>
    <t>Q28_4</t>
  </si>
  <si>
    <t>Q28_5</t>
  </si>
  <si>
    <t>Q28_6</t>
  </si>
  <si>
    <t>Q28_7</t>
  </si>
  <si>
    <t>Q28_8</t>
  </si>
  <si>
    <t>Q28_8_TEXT</t>
  </si>
  <si>
    <t>Q31</t>
  </si>
  <si>
    <t>Q32</t>
  </si>
  <si>
    <t>Q33_1</t>
  </si>
  <si>
    <t>Q33_2</t>
  </si>
  <si>
    <t>Q33_3</t>
  </si>
  <si>
    <t>Q33_4</t>
  </si>
  <si>
    <t>Q33_5</t>
  </si>
  <si>
    <t>31. Hoe kan de overheid uw organisatie beter ondersteunen om deze doelstellingen te behalen?</t>
  </si>
  <si>
    <t>32. Heeft u aanvullende opmerkingen over het NLDTIB onderzoek?</t>
  </si>
  <si>
    <t>Vraag 27 tekst</t>
  </si>
  <si>
    <t>Vraag 28 tekst</t>
  </si>
  <si>
    <t>(06 51 11 18 46). U kunt uw vraag ook mailen naar: N.Hageraats@berenschot.nl.</t>
  </si>
  <si>
    <t>Mocht u vragen hebben, neem dan contact op met Nina Nefs (n.m.e.nefs@minezk.nl) of Luddo Oh (L.Oh@berenschot.nl, 030-2916811).</t>
  </si>
  <si>
    <t>Aanbestedingsprocedures en regelgeving</t>
  </si>
  <si>
    <t>Lange doorlooptijden</t>
  </si>
  <si>
    <t>Q14_19</t>
  </si>
  <si>
    <t>Q14_19_TEXT</t>
  </si>
  <si>
    <t>Hoe bent u in aanraking gekomen met de defensiespecifieke regeling(en)? (meerdere antwoorden mogelijk)</t>
  </si>
  <si>
    <t>Onderzoek Nederlandse defensie en veiligheid gerelateerde technologische industriële basis 2026</t>
  </si>
  <si>
    <t>Geef aan wie uw belangrijkste klanten zijn voor uw defensie en/of veiligheid gerelateerde producten of diensten (meerdere antwoorden mogelijk):</t>
  </si>
  <si>
    <t xml:space="preserve">Producenten van defensie en veiligheid gerelateerde goederen in Nederland </t>
  </si>
  <si>
    <t xml:space="preserve">Producenten van defensie en veiligheid gerelateerde goederen in het buitenland </t>
  </si>
  <si>
    <t>Waarvan het aantal defensie en/of veiligheid gerelateerde arbeidsplaatsen in Nederland (fte)</t>
  </si>
  <si>
    <t>Waarvan het aantal defensie en/of veiligheid gerelateerde R&amp;D arbeidsplaatsen (fte)</t>
  </si>
  <si>
    <t>Verwacht u voor de komende 2 jaar een stijging of daling van het aantal defensie en/of veiligheid gerelateerde arbeidsplaatsen?</t>
  </si>
  <si>
    <t>Waarvan defensie &amp; veiligheid gerelateerde omzet (€ k)</t>
  </si>
  <si>
    <t>Export van uw defensie en/of veiligheid gerelateerde activiteiten %</t>
  </si>
  <si>
    <t>Wat is het percentage inkoopkosten ten opzichte van de defensie &amp; veiligheid gerelateerde omzet (grondstoffen, materialen,  componenten, handelsgoederen)?</t>
  </si>
  <si>
    <t>Welke veranderingen in de defensie en veiligheidgerelateerde omzet verwacht u over 2026 ten opzichte van 2025 (kies een categorie)?</t>
  </si>
  <si>
    <t>Geef aan of u de productie kan opschalen in % van de huidige defensie en/of veiligheid omzet:</t>
  </si>
  <si>
    <t>Wat is de maximale capaciteit dat u in staat bent om op te schalen (% van de defensie en/of veiligheidsomzet)?</t>
  </si>
  <si>
    <t>Welke belangrijkste uitdagingen vormen belemmeringen voor het opschalen van productie voor de defensie en/of veiligheidsmarkt? (meerdere antwoorden mogelijk)</t>
  </si>
  <si>
    <t>Hoe verwacht u in 2026 uw productie op te gaan schalen voor defensie en/of veiligheid? (meerdere antwoorden mogelijk)</t>
  </si>
  <si>
    <t xml:space="preserve">In hoeverre verwacht u in 2026 uw productie op te schalen voor defensie en/of veiligheid (% van de defensie en/of veiligheidsomzet)? </t>
  </si>
  <si>
    <t>SECFund</t>
  </si>
  <si>
    <t>Q21_25</t>
  </si>
  <si>
    <t>Q21_25_TEXT</t>
  </si>
  <si>
    <t>1. Geef aan wie uw belangrijkste klanten zijn voor uw defensie en veiligheid gerelateerde producten of diensten (meerdere antwoorden mogelijk): - Selected Choice - Ministerie van Defensie in Nederland</t>
  </si>
  <si>
    <t>1. Geef aan wie uw belangrijkste klanten zijn voor uw defensie en veiligheid gerelateerde producten of diensten (meerdere antwoorden mogelijk): - Selected Choice - Ministeries van Defensie van NAVO landen</t>
  </si>
  <si>
    <t>1. Geef aan wie uw belangrijkste klanten zijn voor uw defensie en veiligheid gerelateerde producten of diensten (meerdere antwoorden mogelijk): - Selected Choice - Ministeries van Defensie van andere Europese landen</t>
  </si>
  <si>
    <t xml:space="preserve">1. Geef aan wie uw belangrijkste klanten zijn voor uw defensie en veiligheid gerelateerde producten of diensten (meerdere antwoorden mogelijk): - Selected Choice - Ministeries van Defensie van landen buiten Europa </t>
  </si>
  <si>
    <t>1. Geef aan wie uw belangrijkste klanten zijn voor uw defensie en veiligheid gerelateerde producten of diensten (meerdere antwoorden mogelijk): - Selected Choice - Nederlandse Ministeries en overheidsorganen</t>
  </si>
  <si>
    <t>1. Geef aan wie uw belangrijkste klanten zijn voor uw defensie en veiligheid gerelateerde producten of diensten (meerdere antwoorden mogelijk): - Selected Choice - Buitenlandse Ministeries en overheidsorganen</t>
  </si>
  <si>
    <t>1. Geef aan wie uw belangrijkste klanten zijn voor uw defensie en veiligheid gerelateerde producten of diensten (meerdere antwoorden mogelijk): - Selected Choice - Publieke veiligheidsinstellingen (politie, opsporingsinstanties) in Nederland</t>
  </si>
  <si>
    <t>1. Geef aan wie uw belangrijkste klanten zijn voor uw defensie en veiligheid gerelateerde producten of diensten (meerdere antwoorden mogelijk): - Selected Choice - Niet van toepassing</t>
  </si>
  <si>
    <t>1. Geef aan wie uw belangrijkste klanten zijn voor uw defensie en veiligheid gerelateerde producten of diensten (meerdere antwoorden mogelijk): - Selected Choice - Anders</t>
  </si>
  <si>
    <t>1. Geef aan wie uw belangrijkste klanten zijn voor uw defensie en veiligheid gerelateerde producten of diensten (meerdere antwoorden mogelijk): - Anders, namelijk - tekst</t>
  </si>
  <si>
    <t>2. Is de defensie en/of veiligheidsmarkt voor u relevant? Heeft u in 2023, 2024 en/of 2025 in deze markten omzet geboekt of verwacht u de komende 2 jaar op deze markten omzet te realiseren?</t>
  </si>
  <si>
    <t>3. Geef aan wat het aantal arbeidsplaatsen is binnen uw organisatie (in fte): - Totaal aantal arbeidsplaatsen van de Nederlandse vestigingen (NLse holding met eventuele buitenlandse vestigingen) (fte) - 2024</t>
  </si>
  <si>
    <t>3. Geef aan wat het aantal arbeidsplaatsen is binnen uw organisatie (in fte): - Totaal aantal arbeidsplaatsen van de Nederlandse vestigingen (NLse holding met eventuele buitenlandse vestigingen) (fte) - 2025</t>
  </si>
  <si>
    <t>3. Geef aan wat het aantal arbeidsplaatsen is binnen uw organisatie (in fte): - Totaal aantal arbeidsplaatsen in Nederland (fte) - 2024</t>
  </si>
  <si>
    <t>3. Geef aan wat het aantal arbeidsplaatsen is binnen uw organisatie (in fte): - Totaal aantal arbeidsplaatsen in Nederland (fte) - 2025</t>
  </si>
  <si>
    <t>3. Geef aan wat het aantal arbeidsplaatsen is binnen uw organisatie (in fte): - Waarvan het aantal defensie en/of veiligheid gerelateerde arbeidsplaatsen in Nederland (fte) - 2024</t>
  </si>
  <si>
    <t>3. Geef aan wat het aantal arbeidsplaatsen is binnen uw organisatie (in fte): - Waarvan het aantal defensie en/of veiligheid gerelateerde arbeidsplaatsen in Nederland (fte) - 2025</t>
  </si>
  <si>
    <t>4. Geef aan wat het aantal R&amp;D arbeidsplaatsen is binnen uw organisatie (in fte): - Totaal aantal arbeidsplaatsen in Nederland gericht op R&amp;D (fte) - 2024</t>
  </si>
  <si>
    <t>4. Geef aan wat het aantal R&amp;D arbeidsplaatsen is binnen uw organisatie (in fte): - Totaal aantal arbeidsplaatsen in Nederland gericht op R&amp;D (fte) - 2025</t>
  </si>
  <si>
    <t>4. Geef aan wat het aantal R&amp;D arbeidsplaatsen is binnen uw organisatie (in fte): - Waarvan het aantal defensie en/of veiligheid gerelateerde R&amp;D arbeidsplaatsen (fte) - 2024</t>
  </si>
  <si>
    <t>4. Geef aan wat het aantal R&amp;D arbeidsplaatsen is binnen uw organisatie (in fte): - Waarvan het aantal defensie en/of veiligheid gerelateerde R&amp;D arbeidsplaatsen (fte) - 2025</t>
  </si>
  <si>
    <t>5. Verwacht u voor de komende 2 jaar een stijging of daling van het aantal defensie en/of veiligheid gerelateerde arbeidsplaatsen?</t>
  </si>
  <si>
    <t>6. Geef aan wat de omzet is van uw organisatie: - Omzet Nederlandse vestigingen (€ 1000) - 2024</t>
  </si>
  <si>
    <t>6. Geef aan wat de omzet is van uw organisatie: - Omzet Nederlandse vestigingen (€ 1000) - 2025</t>
  </si>
  <si>
    <t>6. Geef aan wat de omzet is van uw organisatie: - Waarvan defensie &amp; veiligheid gerelateerde omzet (€ 1000) - 2024</t>
  </si>
  <si>
    <t>6. Geef aan wat de omzet is van uw organisatie: - Waarvan defensie &amp; veiligheid gerelateerde omzet (€ 1000) - 2025</t>
  </si>
  <si>
    <t>7. Geef aan welk aandeel de export heeft van de omzet van Nederlandse vestigingen: - Export van uw defensie en/of veiligheid gerelateerde activiteiten (%) - 2024</t>
  </si>
  <si>
    <t>7. Geef aan welk aandeel de export heeft van de omzet van Nederlandse vestigingen: - Export van uw defensie en/of veiligheid gerelateerde activiteiten (%) - 2025</t>
  </si>
  <si>
    <t>8. Wat is de verhouding militair versus civiel in de totale omzet van de Nederlandse vestigingen? - Aandeel militair van de omzet (%) - 2024</t>
  </si>
  <si>
    <t>8. Wat is de verhouding militair versus civiel in de totale omzet van de Nederlandse vestigingen? - Aandeel militair van de omzet (%) - 2025</t>
  </si>
  <si>
    <t>9. Wat is het percentage inkoopkosten ten opzichte van de defensie &amp; veiligheid gerelateerde omzet (grondstoffen, materialen,  componenten, handelsgoederen)? - Percentage inkoopkosten van de defensie &amp; veiligheid gerelateerde omzet - %</t>
  </si>
  <si>
    <t>10. Welke veranderingen in de defensie en veiligheid gerelateerde omzet verwacht u over 2026 ten opzichte van 2025?</t>
  </si>
  <si>
    <t>11. Hoeveel procent van uw defensie en veiligheid jaaromzet / budget investeert u in R&amp;D / innovatie  (inclusief R&amp;D in opdracht van klanten)? - Percentage R&amp;D / innovatie investeringen van de defensie en veiligheid omzet - %</t>
  </si>
  <si>
    <t>12. Hoe zijn prijs- en kostenniveaus en volumes in het afgelopen jaar veranderd? - Prijs per eenheid</t>
  </si>
  <si>
    <t>12. Hoe zijn prijs- en kostenniveaus en volumes in het afgelopen jaar veranderd? - Totale kosten per eenheid</t>
  </si>
  <si>
    <t>12. Hoe zijn prijs- en kostenniveaus en volumes in het afgelopen jaar veranderd? - Volume in aantallen</t>
  </si>
  <si>
    <t>13. Geef aan of u de productie kan opschalen in % van de huidige defensie en/of veiligheidsomzet: - In hoeverre verwacht u in 2026 uw productie op te schalen voor defensie en/of veiligheid (% van de defensie en/of veiligheidsomzet)? - %</t>
  </si>
  <si>
    <t>13. Geef aan of u de productie kan opschalen in % van de huidige defensie en/of veiligheidsomzet: - Wat is de maximale capaciteit dat u in staat bent om op te schalen (% van de defensie en/of veiligheidsomzet)? - %</t>
  </si>
  <si>
    <t>14. Welke belangrijkste uitdagingen vormen belemmeringen voor het opschalen van productie voor de defensie en/of veiligheidsmarkt? (meerdere antwoorden mogelijk) - Selected Choice - Lange termijn zekerheid en opdrachten vanuit het Nederlandse Ministerie van Defensie</t>
  </si>
  <si>
    <t>14. Welke belangrijkste uitdagingen vormen belemmeringen voor het opschalen van productie voor de defensie en/of veiligheidsmarkt? (meerdere antwoorden mogelijk) - Selected Choice - Beperkte omvang van de orders</t>
  </si>
  <si>
    <t>14. Welke belangrijkste uitdagingen vormen belemmeringen voor het opschalen van productie voor de defensie en/of veiligheidsmarkt? (meerdere antwoorden mogelijk) - Selected Choice - Onvoldoende marktconform rendement en koopkrachtige vraag</t>
  </si>
  <si>
    <t>14. Welke belangrijkste uitdagingen vormen belemmeringen voor het opschalen van productie voor de defensie en/of veiligheidsmarkt? (meerdere antwoorden mogelijk) - Selected Choice - Beschikbaarheid van personeel</t>
  </si>
  <si>
    <t>14. Welke belangrijkste uitdagingen vormen belemmeringen voor het opschalen van productie voor de defensie en/of veiligheidsmarkt? (meerdere antwoorden mogelijk) - Selected Choice - Beperkt netwerk binnen Defensie</t>
  </si>
  <si>
    <t>14. Welke belangrijkste uitdagingen vormen belemmeringen voor het opschalen van productie voor de defensie en/of veiligheidsmarkt? (meerdere antwoorden mogelijk) - Selected Choice - Exportvergunningen</t>
  </si>
  <si>
    <t>14. Welke belangrijkste uitdagingen vormen belemmeringen voor het opschalen van productie voor de defensie en/of veiligheidsmarkt? (meerdere antwoorden mogelijk) - Selected Choice - Lange doorlooptijden</t>
  </si>
  <si>
    <t>14. Welke belangrijkste uitdagingen vormen belemmeringen voor het opschalen van productie voor de defensie en/of veiligheidsmarkt? (meerdere antwoorden mogelijk) - Selected Choice - Beperkt netwerk bij defensie-toeleveranciers, zoals OEM’s</t>
  </si>
  <si>
    <t>14. Welke belangrijkste uitdagingen vormen belemmeringen voor het opschalen van productie voor de defensie en/of veiligheidsmarkt? (meerdere antwoorden mogelijk) - Selected Choice - Beperkte beschikbaarheid of betaalbaarheid van materialen</t>
  </si>
  <si>
    <t>14. Welke belangrijkste uitdagingen vormen belemmeringen voor het opschalen van productie voor de defensie en/of veiligheidsmarkt? (meerdere antwoorden mogelijk) - Selected Choice - Beperkte beschikbaarheid van kritieke grondstoffen en halffabricaten waarop buitenlandse exportrestricties gelden</t>
  </si>
  <si>
    <t>14. Welke belangrijkste uitdagingen vormen belemmeringen voor het opschalen van productie voor de defensie en/of veiligheidsmarkt? (meerdere antwoorden mogelijk) - Selected Choice - Beperkte beschikbaarheid van componenten en subsystemen waarin kritieke grondstoffen en halffabricaten zitten</t>
  </si>
  <si>
    <t>14. Welke belangrijkste uitdagingen vormen belemmeringen voor het opschalen van productie voor de defensie en/of veiligheidsmarkt? (meerdere antwoorden mogelijk) - Selected Choice - Gebrek aan fysieke ruimte / huisvesting</t>
  </si>
  <si>
    <t>14. Welke belangrijkste uitdagingen vormen belemmeringen voor het opschalen van productie voor de defensie en/of veiligheidsmarkt? (meerdere antwoorden mogelijk) - Selected Choice - Netcongestie of beperkte energiecapaciteit</t>
  </si>
  <si>
    <t>14. Welke belangrijkste uitdagingen vormen belemmeringen voor het opschalen van productie voor de defensie en/of veiligheidsmarkt? (meerdere antwoorden mogelijk) - Selected Choice - Energiekosten</t>
  </si>
  <si>
    <t>14. Welke belangrijkste uitdagingen vormen belemmeringen voor het opschalen van productie voor de defensie en/of veiligheidsmarkt? (meerdere antwoorden mogelijk) - Selected Choice - Vergunningen in het algemeen, regeldruk</t>
  </si>
  <si>
    <t>14. Welke belangrijkste uitdagingen vormen belemmeringen voor het opschalen van productie voor de defensie en/of veiligheidsmarkt? (meerdere antwoorden mogelijk) - Selected Choice - Beperkte financieringsmogelijkheden</t>
  </si>
  <si>
    <t>14. Welke belangrijkste uitdagingen vormen belemmeringen voor het opschalen van productie voor de defensie en/of veiligheidsmarkt? (meerdere antwoorden mogelijk) - Selected Choice - Niet van toepassing</t>
  </si>
  <si>
    <t>14. Welke belangrijkste uitdagingen vormen belemmeringen voor het opschalen van productie voor de defensie en/of veiligheidsmarkt? (meerdere antwoorden mogelijk) - Selected Choice - Anders</t>
  </si>
  <si>
    <t>14. Welke belangrijkste uitdagingen vormen belemmeringen voor het opschalen van productie voor de defensie en/of veiligheidsmarkt? (meerdere antwoorden mogelijk) - Anders, namelijk - tekst</t>
  </si>
  <si>
    <t>15. Hoe verwacht u in 2026 uw productie op te gaan schalen voor defensie en/of veiligheid? (meerdere antwoorden mogelijk) - Selected Choice - Opschaling productie vindt in Nederland plaats</t>
  </si>
  <si>
    <t>15. Hoe verwacht u in 2026 uw productie op te gaan schalen voor defensie en/of veiligheid? (meerdere antwoorden mogelijk) - Selected Choice - Opschaling productie vindt buiten Nederland plaats</t>
  </si>
  <si>
    <t>15. Hoe verwacht u in 2026 uw productie op te gaan schalen voor defensie en/of veiligheid? (meerdere antwoorden mogelijk) - Selected Choice - Opschalen productie binnen huidige capaciteiten door bijvoorbeeld verschuiving civiel naar militair</t>
  </si>
  <si>
    <t>15. Hoe verwacht u in 2026 uw productie op te gaan schalen voor defensie en/of veiligheid? (meerdere antwoorden mogelijk) - Selected Choice - Uitbreiden productiecapaciteit binnen bestaande productiefaciliteit(en), bijvoorbeeld door nieuwe productielijnen en bedrijfstijd/ploegen</t>
  </si>
  <si>
    <t>15. Hoe verwacht u in 2026 uw productie op te gaan schalen voor defensie en/of veiligheid? (meerdere antwoorden mogelijk) - Selected Choice - Uitbreiden productiecapaciteit(en) door toevoegen productiefaciliteit(en), bijvoorbeeld door nieuwe gebouwen</t>
  </si>
  <si>
    <t>15. Hoe verwacht u in 2026 uw productie op te gaan schalen voor defensie en/of veiligheid? (meerdere antwoorden mogelijk) - Selected Choice - Aannemen of inhuren van personeel</t>
  </si>
  <si>
    <t>15. Hoe verwacht u in 2026 uw productie op te gaan schalen voor defensie en/of veiligheid? (meerdere antwoorden mogelijk) - Selected Choice - Efficiëntieverbeteringen binnen bestaande productiecapaciteit</t>
  </si>
  <si>
    <t>15. Hoe verwacht u in 2026 uw productie op te gaan schalen voor defensie en/of veiligheid? (meerdere antwoorden mogelijk) - Selected Choice - Anders</t>
  </si>
  <si>
    <t>15. Hoe verwacht u in 2026 uw productie op te gaan schalen voor defensie en/of veiligheid? (meerdere antwoorden mogelijk) - Anders, namelijk - tekst</t>
  </si>
  <si>
    <t>17. Geef aan op welke Defensie basisgebied uw organisatie actief is (meerdere antwoorden mogelijk): - Platformen (de hoofdwapensystemen) - Land</t>
  </si>
  <si>
    <t>17. Geef aan op welke Defensie basisgebied uw organisatie actief is (meerdere antwoorden mogelijk): - Platformen (de hoofdwapensystemen) - Lucht</t>
  </si>
  <si>
    <t>17. Geef aan op welke Defensie basisgebied uw organisatie actief is (meerdere antwoorden mogelijk): - Platformen (de hoofdwapensystemen) - Maritiem</t>
  </si>
  <si>
    <t>17. Geef aan op welke Defensie basisgebied uw organisatie actief is (meerdere antwoorden mogelijk): - Platformen (de hoofdwapensystemen) - Ruimtevaart</t>
  </si>
  <si>
    <t>17. Geef aan op welke Defensie basisgebied uw organisatie actief is (meerdere antwoorden mogelijk): - Radar / Sonar - Land</t>
  </si>
  <si>
    <t>17. Geef aan op welke Defensie basisgebied uw organisatie actief is (meerdere antwoorden mogelijk): - Radar / Sonar - Lucht</t>
  </si>
  <si>
    <t>17. Geef aan op welke Defensie basisgebied uw organisatie actief is (meerdere antwoorden mogelijk): - Radar / Sonar - Maritiem</t>
  </si>
  <si>
    <t>17. Geef aan op welke Defensie basisgebied uw organisatie actief is (meerdere antwoorden mogelijk): - Radar / Sonar - Ruimtevaart</t>
  </si>
  <si>
    <t>17. Geef aan op welke Defensie basisgebied uw organisatie actief is (meerdere antwoorden mogelijk): - Sensorsystemen - Land</t>
  </si>
  <si>
    <t>17. Geef aan op welke Defensie basisgebied uw organisatie actief is (meerdere antwoorden mogelijk): - Sensorsystemen - Lucht</t>
  </si>
  <si>
    <t>17. Geef aan op welke Defensie basisgebied uw organisatie actief is (meerdere antwoorden mogelijk): - Sensorsystemen - Maritiem</t>
  </si>
  <si>
    <t>17. Geef aan op welke Defensie basisgebied uw organisatie actief is (meerdere antwoorden mogelijk): - Sensorsystemen - Ruimtevaart</t>
  </si>
  <si>
    <t>17. Geef aan op welke Defensie basisgebied uw organisatie actief is (meerdere antwoorden mogelijk): - Command, Control, Communications &amp; Intelligence en Digitalisering - Land</t>
  </si>
  <si>
    <t>17. Geef aan op welke Defensie basisgebied uw organisatie actief is (meerdere antwoorden mogelijk): - Command, Control, Communications &amp; Intelligence en Digitalisering - Lucht</t>
  </si>
  <si>
    <t>17. Geef aan op welke Defensie basisgebied uw organisatie actief is (meerdere antwoorden mogelijk): - Command, Control, Communications &amp; Intelligence en Digitalisering - Maritiem</t>
  </si>
  <si>
    <t>17. Geef aan op welke Defensie basisgebied uw organisatie actief is (meerdere antwoorden mogelijk): - Command, Control, Communications &amp; Intelligence en Digitalisering - Ruimtevaart</t>
  </si>
  <si>
    <t>17. Geef aan op welke Defensie basisgebied uw organisatie actief is (meerdere antwoorden mogelijk): - Wapensystemen, munitie en platformbescherming - Land</t>
  </si>
  <si>
    <t>17. Geef aan op welke Defensie basisgebied uw organisatie actief is (meerdere antwoorden mogelijk): - Wapensystemen, munitie en platformbescherming - Lucht</t>
  </si>
  <si>
    <t>17. Geef aan op welke Defensie basisgebied uw organisatie actief is (meerdere antwoorden mogelijk): - Wapensystemen, munitie en platformbescherming - Maritiem</t>
  </si>
  <si>
    <t>17. Geef aan op welke Defensie basisgebied uw organisatie actief is (meerdere antwoorden mogelijk): - Wapensystemen, munitie en platformbescherming - Ruimtevaart</t>
  </si>
  <si>
    <t>17. Geef aan op welke Defensie basisgebied uw organisatie actief is (meerdere antwoorden mogelijk): - Menselijk Presteren &amp; Medicijnen - Land</t>
  </si>
  <si>
    <t>17. Geef aan op welke Defensie basisgebied uw organisatie actief is (meerdere antwoorden mogelijk): - Menselijk Presteren &amp; Medicijnen - Lucht</t>
  </si>
  <si>
    <t>17. Geef aan op welke Defensie basisgebied uw organisatie actief is (meerdere antwoorden mogelijk): - Menselijk Presteren &amp; Medicijnen - Maritiem</t>
  </si>
  <si>
    <t>17. Geef aan op welke Defensie basisgebied uw organisatie actief is (meerdere antwoorden mogelijk): - Menselijk Presteren &amp; Medicijnen - Ruimtevaart</t>
  </si>
  <si>
    <t>17. Geef aan op welke Defensie basisgebied uw organisatie actief is (meerdere antwoorden mogelijk): - Logistiek - Land</t>
  </si>
  <si>
    <t>17. Geef aan op welke Defensie basisgebied uw organisatie actief is (meerdere antwoorden mogelijk): - Logistiek - Lucht</t>
  </si>
  <si>
    <t>17. Geef aan op welke Defensie basisgebied uw organisatie actief is (meerdere antwoorden mogelijk): - Logistiek - Maritiem</t>
  </si>
  <si>
    <t>17. Geef aan op welke Defensie basisgebied uw organisatie actief is (meerdere antwoorden mogelijk): - Logistiek - Ruimtevaart</t>
  </si>
  <si>
    <t>17. Geef aan op welke Defensie basisgebied uw organisatie actief is (meerdere antwoorden mogelijk): - Cyber - Land</t>
  </si>
  <si>
    <t>17. Geef aan op welke Defensie basisgebied uw organisatie actief is (meerdere antwoorden mogelijk): - Cyber - Lucht</t>
  </si>
  <si>
    <t>17. Geef aan op welke Defensie basisgebied uw organisatie actief is (meerdere antwoorden mogelijk): - Cyber - Maritiem</t>
  </si>
  <si>
    <t>17. Geef aan op welke Defensie basisgebied uw organisatie actief is (meerdere antwoorden mogelijk): - Cyber - Ruimtevaart</t>
  </si>
  <si>
    <t>17. Geef aan op welke Defensie basisgebied uw organisatie actief is (meerdere antwoorden mogelijk): - Protection - Land</t>
  </si>
  <si>
    <t>17. Geef aan op welke Defensie basisgebied uw organisatie actief is (meerdere antwoorden mogelijk): - Protection - Lucht</t>
  </si>
  <si>
    <t>17. Geef aan op welke Defensie basisgebied uw organisatie actief is (meerdere antwoorden mogelijk): - Protection - Maritiem</t>
  </si>
  <si>
    <t>17. Geef aan op welke Defensie basisgebied uw organisatie actief is (meerdere antwoorden mogelijk): - Protection - Ruimtevaart</t>
  </si>
  <si>
    <t>17. Geef aan op welke Defensie basisgebied uw organisatie actief is (meerdere antwoorden mogelijk): - Drones / Counter UAS-capaciteit - Land</t>
  </si>
  <si>
    <t>17. Geef aan op welke Defensie basisgebied uw organisatie actief is (meerdere antwoorden mogelijk): - Drones / Counter UAS-capaciteit - Lucht</t>
  </si>
  <si>
    <t>17. Geef aan op welke Defensie basisgebied uw organisatie actief is (meerdere antwoorden mogelijk): - Drones / Counter UAS-capaciteit - Maritiem</t>
  </si>
  <si>
    <t>17. Geef aan op welke Defensie basisgebied uw organisatie actief is (meerdere antwoorden mogelijk): - Drones / Counter UAS-capaciteit - Ruimtevaart</t>
  </si>
  <si>
    <t>17. Geef aan op welke Defensie basisgebied uw organisatie actief is (meerdere antwoorden mogelijk): - Autonome &amp; Onbemande Systemen - Land</t>
  </si>
  <si>
    <t>17. Geef aan op welke Defensie basisgebied uw organisatie actief is (meerdere antwoorden mogelijk): - Autonome &amp; Onbemande Systemen - Lucht</t>
  </si>
  <si>
    <t>17. Geef aan op welke Defensie basisgebied uw organisatie actief is (meerdere antwoorden mogelijk): - Autonome &amp; Onbemande Systemen - Maritiem</t>
  </si>
  <si>
    <t>17. Geef aan op welke Defensie basisgebied uw organisatie actief is (meerdere antwoorden mogelijk): - Autonome &amp; Onbemande Systemen - Ruimtevaart</t>
  </si>
  <si>
    <t>18. Op welk domein richt uw organisatie zich? Maak een inschatting van het percentage van de totale defensie en veiligheidsomzet binnen uw organisatie (2025): - Maritiem</t>
  </si>
  <si>
    <t>18. Op welk domein richt uw organisatie zich? Maak een inschatting van het percentage van de totale defensie en veiligheidsomzet binnen uw organisatie (2025): - Lucht</t>
  </si>
  <si>
    <t>18. Op welk domein richt uw organisatie zich? Maak een inschatting van het percentage van de totale defensie en veiligheidsomzet binnen uw organisatie (2025): - Ruimtevaart</t>
  </si>
  <si>
    <t>18. Op welk domein richt uw organisatie zich? Maak een inschatting van het percentage van de totale defensie en veiligheidsomzet binnen uw organisatie (2025): - Land</t>
  </si>
  <si>
    <t>18. Op welk domein richt uw organisatie zich? Maak een inschatting van het percentage van de totale defensie en veiligheidsomzet binnen uw organisatie (2025): - Cyber</t>
  </si>
  <si>
    <t>18. Op welk domein richt uw organisatie zich? Maak een inschatting van het percentage van de totale defensie en veiligheidsomzet binnen uw organisatie (2025): - Overige publieke veiligheidssector</t>
  </si>
  <si>
    <t>19. In welke van onderstaande technologie-gerelateerde thema’s bent u van plan in 2026 actief te gaan investeren? (meerdere antwoorden mogelijk) - Advanced Materials &amp; Additive Manufacturing</t>
  </si>
  <si>
    <t>19. In welke van onderstaande technologie-gerelateerde thema’s bent u van plan in 2026 actief te gaan investeren? (meerdere antwoorden mogelijk) - Artificial intelligence, Data Science &amp; Machine Learning</t>
  </si>
  <si>
    <t>19. In welke van onderstaande technologie-gerelateerde thema’s bent u van plan in 2026 actief te gaan investeren? (meerdere antwoorden mogelijk) - Beeldvormende meettechnologie (optisch, radar, X-ray)</t>
  </si>
  <si>
    <t>19. In welke van onderstaande technologie-gerelateerde thema’s bent u van plan in 2026 actief te gaan investeren? (meerdere antwoorden mogelijk) - Chemical technologies</t>
  </si>
  <si>
    <t>19. In welke van onderstaande technologie-gerelateerde thema’s bent u van plan in 2026 actief te gaan investeren? (meerdere antwoorden mogelijk) - Cyber security technologies</t>
  </si>
  <si>
    <t>19. In welke van onderstaande technologie-gerelateerde thema’s bent u van plan in 2026 actief te gaan investeren? (meerdere antwoorden mogelijk) - Directed Energy Wapens / Lasers</t>
  </si>
  <si>
    <t>19. In welke van onderstaande technologie-gerelateerde thema’s bent u van plan in 2026 actief te gaan investeren? (meerdere antwoorden mogelijk) - Energy materials</t>
  </si>
  <si>
    <t>19. In welke van onderstaande technologie-gerelateerde thema’s bent u van plan in 2026 actief te gaan investeren? (meerdere antwoorden mogelijk) - Ethics &amp; Legal</t>
  </si>
  <si>
    <t>19. In welke van onderstaande technologie-gerelateerde thema’s bent u van plan in 2026 actief te gaan investeren? (meerdere antwoorden mogelijk) - Human Resource Management &amp; Organization</t>
  </si>
  <si>
    <t>19. In welke van onderstaande technologie-gerelateerde thema’s bent u van plan in 2026 actief te gaan investeren? (meerdere antwoorden mogelijk) - Life science and biotechnologies</t>
  </si>
  <si>
    <t>19. In welke van onderstaande technologie-gerelateerde thema’s bent u van plan in 2026 actief te gaan investeren? (meerdere antwoorden mogelijk) - Modelling &amp; Simulation</t>
  </si>
  <si>
    <t>19. In welke van onderstaande technologie-gerelateerde thema’s bent u van plan in 2026 actief te gaan investeren? (meerdere antwoorden mogelijk) - Operational Analysis</t>
  </si>
  <si>
    <t>19. In welke van onderstaande technologie-gerelateerde thema’s bent u van plan in 2026 actief te gaan investeren? (meerdere antwoorden mogelijk) - Photonics technologies</t>
  </si>
  <si>
    <t>19. In welke van onderstaande technologie-gerelateerde thema’s bent u van plan in 2026 actief te gaan investeren? (meerdere antwoorden mogelijk) - Quantum Technologies</t>
  </si>
  <si>
    <t>19. In welke van onderstaande technologie-gerelateerde thema’s bent u van plan in 2026 actief te gaan investeren? (meerdere antwoorden mogelijk) - Semiconductor technologies</t>
  </si>
  <si>
    <t>19. In welke van onderstaande technologie-gerelateerde thema’s bent u van plan in 2026 actief te gaan investeren? (meerdere antwoorden mogelijk) - Strategic Foresight &amp; Analysis</t>
  </si>
  <si>
    <t>19. In welke van onderstaande technologie-gerelateerde thema’s bent u van plan in 2026 actief te gaan investeren? (meerdere antwoorden mogelijk) - System Engineering &amp; Innovation</t>
  </si>
  <si>
    <t>19. In welke van onderstaande technologie-gerelateerde thema’s bent u van plan in 2026 actief te gaan investeren? (meerdere antwoorden mogelijk) - Niet van toepassing</t>
  </si>
  <si>
    <t>20. Kunt u aangeven wat uw belangrijkste huidige afzetmarkt en inkoopmarkt is (meerdere antwoorden mogelijk)? - Afzetmarkt - Nederland</t>
  </si>
  <si>
    <t>20. Kunt u aangeven wat uw belangrijkste huidige afzetmarkt en inkoopmarkt is (meerdere antwoorden mogelijk)? - Afzetmarkt - Duitsland</t>
  </si>
  <si>
    <t>20. Kunt u aangeven wat uw belangrijkste huidige afzetmarkt en inkoopmarkt is (meerdere antwoorden mogelijk)? - Afzetmarkt - Verenigd Koninkrijk</t>
  </si>
  <si>
    <t>20. Kunt u aangeven wat uw belangrijkste huidige afzetmarkt en inkoopmarkt is (meerdere antwoorden mogelijk)? - Afzetmarkt - België</t>
  </si>
  <si>
    <t>20. Kunt u aangeven wat uw belangrijkste huidige afzetmarkt en inkoopmarkt is (meerdere antwoorden mogelijk)? - Afzetmarkt - Frankrijk</t>
  </si>
  <si>
    <t>20. Kunt u aangeven wat uw belangrijkste huidige afzetmarkt en inkoopmarkt is (meerdere antwoorden mogelijk)? - Afzetmarkt - Spanje</t>
  </si>
  <si>
    <t>20. Kunt u aangeven wat uw belangrijkste huidige afzetmarkt en inkoopmarkt is (meerdere antwoorden mogelijk)? - Afzetmarkt - Italië</t>
  </si>
  <si>
    <t>20. Kunt u aangeven wat uw belangrijkste huidige afzetmarkt en inkoopmarkt is (meerdere antwoorden mogelijk)? - Afzetmarkt - Nordics</t>
  </si>
  <si>
    <t>20. Kunt u aangeven wat uw belangrijkste huidige afzetmarkt en inkoopmarkt is (meerdere antwoorden mogelijk)? - Afzetmarkt - Polen</t>
  </si>
  <si>
    <t>20. Kunt u aangeven wat uw belangrijkste huidige afzetmarkt en inkoopmarkt is (meerdere antwoorden mogelijk)? - Afzetmarkt - Griekenland</t>
  </si>
  <si>
    <t>20. Kunt u aangeven wat uw belangrijkste huidige afzetmarkt en inkoopmarkt is (meerdere antwoorden mogelijk)? - Afzetmarkt - Baltische staten</t>
  </si>
  <si>
    <t>20. Kunt u aangeven wat uw belangrijkste huidige afzetmarkt en inkoopmarkt is (meerdere antwoorden mogelijk)? - Afzetmarkt - EU overig</t>
  </si>
  <si>
    <t>20. Kunt u aangeven wat uw belangrijkste huidige afzetmarkt en inkoopmarkt is (meerdere antwoorden mogelijk)? - Afzetmarkt - Oekranië</t>
  </si>
  <si>
    <t>20. Kunt u aangeven wat uw belangrijkste huidige afzetmarkt en inkoopmarkt is (meerdere antwoorden mogelijk)? - Afzetmarkt - Europa overig niet EU</t>
  </si>
  <si>
    <t>20. Kunt u aangeven wat uw belangrijkste huidige afzetmarkt en inkoopmarkt is (meerdere antwoorden mogelijk)? - Afzetmarkt - VS</t>
  </si>
  <si>
    <t>20. Kunt u aangeven wat uw belangrijkste huidige afzetmarkt en inkoopmarkt is (meerdere antwoorden mogelijk)? - Afzetmarkt - Canada</t>
  </si>
  <si>
    <t>20. Kunt u aangeven wat uw belangrijkste huidige afzetmarkt en inkoopmarkt is (meerdere antwoorden mogelijk)? - Afzetmarkt - Midden-Oosten</t>
  </si>
  <si>
    <t>20. Kunt u aangeven wat uw belangrijkste huidige afzetmarkt en inkoopmarkt is (meerdere antwoorden mogelijk)? - Afzetmarkt - China</t>
  </si>
  <si>
    <t>20. Kunt u aangeven wat uw belangrijkste huidige afzetmarkt en inkoopmarkt is (meerdere antwoorden mogelijk)? - Afzetmarkt - India</t>
  </si>
  <si>
    <t>20. Kunt u aangeven wat uw belangrijkste huidige afzetmarkt en inkoopmarkt is (meerdere antwoorden mogelijk)? - Afzetmarkt - Zuid Korea</t>
  </si>
  <si>
    <t>20. Kunt u aangeven wat uw belangrijkste huidige afzetmarkt en inkoopmarkt is (meerdere antwoorden mogelijk)? - Afzetmarkt - Japan</t>
  </si>
  <si>
    <t>20. Kunt u aangeven wat uw belangrijkste huidige afzetmarkt en inkoopmarkt is (meerdere antwoorden mogelijk)? - Afzetmarkt - Overig Azië</t>
  </si>
  <si>
    <t>20. Kunt u aangeven wat uw belangrijkste huidige afzetmarkt en inkoopmarkt is (meerdere antwoorden mogelijk)? - Afzetmarkt - Australië, Oceanië</t>
  </si>
  <si>
    <t>20. Kunt u aangeven wat uw belangrijkste huidige afzetmarkt en inkoopmarkt is (meerdere antwoorden mogelijk)? - Afzetmarkt - Afrika</t>
  </si>
  <si>
    <t>20. Kunt u aangeven wat uw belangrijkste huidige afzetmarkt en inkoopmarkt is (meerdere antwoorden mogelijk)? - Afzetmarkt - Midden-Amerika, Zuid-Amerika</t>
  </si>
  <si>
    <t>20. Kunt u aangeven wat uw belangrijkste huidige afzetmarkt en inkoopmarkt is (meerdere antwoorden mogelijk)? - Afzetmarkt - Anders</t>
  </si>
  <si>
    <t>20. Kunt u aangeven wat uw belangrijkste huidige afzetmarkt en inkoopmarkt is (meerdere antwoorden mogelijk)? - Inkoopmarkt - Nederland</t>
  </si>
  <si>
    <t>20. Kunt u aangeven wat uw belangrijkste huidige afzetmarkt en inkoopmarkt is (meerdere antwoorden mogelijk)? - Inkoopmarkt - Duitsland</t>
  </si>
  <si>
    <t>20. Kunt u aangeven wat uw belangrijkste huidige afzetmarkt en inkoopmarkt is (meerdere antwoorden mogelijk)? - Inkoopmarkt - Verenigd Koninkrijk</t>
  </si>
  <si>
    <t>20. Kunt u aangeven wat uw belangrijkste huidige afzetmarkt en inkoopmarkt is (meerdere antwoorden mogelijk)? - Inkoopmarkt - België</t>
  </si>
  <si>
    <t>20. Kunt u aangeven wat uw belangrijkste huidige afzetmarkt en inkoopmarkt is (meerdere antwoorden mogelijk)? - Inkoopmarkt - Frankrijk</t>
  </si>
  <si>
    <t>20. Kunt u aangeven wat uw belangrijkste huidige afzetmarkt en inkoopmarkt is (meerdere antwoorden mogelijk)? - Inkoopmarkt - Spanje</t>
  </si>
  <si>
    <t>20. Kunt u aangeven wat uw belangrijkste huidige afzetmarkt en inkoopmarkt is (meerdere antwoorden mogelijk)? - Inkoopmarkt - Italië</t>
  </si>
  <si>
    <t>20. Kunt u aangeven wat uw belangrijkste huidige afzetmarkt en inkoopmarkt is (meerdere antwoorden mogelijk)? - Inkoopmarkt - Nordics</t>
  </si>
  <si>
    <t>20. Kunt u aangeven wat uw belangrijkste huidige afzetmarkt en inkoopmarkt is (meerdere antwoorden mogelijk)? - Inkoopmarkt - Polen</t>
  </si>
  <si>
    <t>20. Kunt u aangeven wat uw belangrijkste huidige afzetmarkt en inkoopmarkt is (meerdere antwoorden mogelijk)? - Inkoopmarkt - Griekenland</t>
  </si>
  <si>
    <t>20. Kunt u aangeven wat uw belangrijkste huidige afzetmarkt en inkoopmarkt is (meerdere antwoorden mogelijk)? - Inkoopmarkt - Baltische staten</t>
  </si>
  <si>
    <t>20. Kunt u aangeven wat uw belangrijkste huidige afzetmarkt en inkoopmarkt is (meerdere antwoorden mogelijk)? - Inkoopmarkt - EU overig</t>
  </si>
  <si>
    <t>20. Kunt u aangeven wat uw belangrijkste huidige afzetmarkt en inkoopmarkt is (meerdere antwoorden mogelijk)? - Inkoopmarkt - Oekranië</t>
  </si>
  <si>
    <t>20. Kunt u aangeven wat uw belangrijkste huidige afzetmarkt en inkoopmarkt is (meerdere antwoorden mogelijk)? - Inkoopmarkt - Europa overig niet EU</t>
  </si>
  <si>
    <t>20. Kunt u aangeven wat uw belangrijkste huidige afzetmarkt en inkoopmarkt is (meerdere antwoorden mogelijk)? - Inkoopmarkt - VS</t>
  </si>
  <si>
    <t>20. Kunt u aangeven wat uw belangrijkste huidige afzetmarkt en inkoopmarkt is (meerdere antwoorden mogelijk)? - Inkoopmarkt - Canada</t>
  </si>
  <si>
    <t>20. Kunt u aangeven wat uw belangrijkste huidige afzetmarkt en inkoopmarkt is (meerdere antwoorden mogelijk)? - Inkoopmarkt - Midden-Oosten</t>
  </si>
  <si>
    <t>20. Kunt u aangeven wat uw belangrijkste huidige afzetmarkt en inkoopmarkt is (meerdere antwoorden mogelijk)? - Inkoopmarkt - China</t>
  </si>
  <si>
    <t>20. Kunt u aangeven wat uw belangrijkste huidige afzetmarkt en inkoopmarkt is (meerdere antwoorden mogelijk)? - Inkoopmarkt - India</t>
  </si>
  <si>
    <t>20. Kunt u aangeven wat uw belangrijkste huidige afzetmarkt en inkoopmarkt is (meerdere antwoorden mogelijk)? - Inkoopmarkt - Zuid Korea</t>
  </si>
  <si>
    <t>20. Kunt u aangeven wat uw belangrijkste huidige afzetmarkt en inkoopmarkt is (meerdere antwoorden mogelijk)? - Inkoopmarkt - Japan</t>
  </si>
  <si>
    <t>20. Kunt u aangeven wat uw belangrijkste huidige afzetmarkt en inkoopmarkt is (meerdere antwoorden mogelijk)? - Inkoopmarkt - Overig Azië</t>
  </si>
  <si>
    <t>20. Kunt u aangeven wat uw belangrijkste huidige afzetmarkt en inkoopmarkt is (meerdere antwoorden mogelijk)? - Inkoopmarkt - Australië, Oceanië</t>
  </si>
  <si>
    <t>20. Kunt u aangeven wat uw belangrijkste huidige afzetmarkt en inkoopmarkt is (meerdere antwoorden mogelijk)? - Inkoopmarkt - Afrika</t>
  </si>
  <si>
    <t>20. Kunt u aangeven wat uw belangrijkste huidige afzetmarkt en inkoopmarkt is (meerdere antwoorden mogelijk)? - Inkoopmarkt - Midden-Amerika, Zuid-Amerika</t>
  </si>
  <si>
    <t>20. Kunt u aangeven wat uw belangrijkste huidige afzetmarkt en inkoopmarkt is (meerdere antwoorden mogelijk)? - Inkoopmarkt - Anders</t>
  </si>
  <si>
    <t>21. Geef aan of er voor de ontwikkeling van nieuwe producten en/of diensten gebruik is gemaakt van onderstaande overheidsinstrumenten, beleid en/of ondersteuning (meerdere antwoorden mogelijk): - Selected Choice - European Defense Fund (EDF)</t>
  </si>
  <si>
    <t>21. Geef aan of er voor de ontwikkeling van nieuwe producten en/of diensten gebruik is gemaakt van onderstaande overheidsinstrumenten, beleid en/of ondersteuning (meerdere antwoorden mogelijk): - Selected Choice - NATO Innovation Fund &amp; DIANA</t>
  </si>
  <si>
    <t>21. Geef aan of er voor de ontwikkeling van nieuwe producten en/of diensten gebruik is gemaakt van onderstaande overheidsinstrumenten, beleid en/of ondersteuning (meerdere antwoorden mogelijk): - Selected Choice - Industriële Participatie</t>
  </si>
  <si>
    <t>21. Geef aan of er voor de ontwikkeling van nieuwe producten en/of diensten gebruik is gemaakt van onderstaande overheidsinstrumenten, beleid en/of ondersteuning (meerdere antwoorden mogelijk): - Selected Choice - Regionale ontwikkelingsmaatschappijen</t>
  </si>
  <si>
    <t>21. Geef aan of er voor de ontwikkeling van nieuwe producten en/of diensten gebruik is gemaakt van onderstaande overheidsinstrumenten, beleid en/of ondersteuning (meerdere antwoorden mogelijk): - Selected Choice - SECFund</t>
  </si>
  <si>
    <t>21. Geef aan of er voor de ontwikkeling van nieuwe producten en/of diensten gebruik is gemaakt van onderstaande overheidsinstrumenten, beleid en/of ondersteuning (meerdere antwoorden mogelijk): - Selected Choice - Commissie Defensie Materieel Ontwikkeling (CODEMO)</t>
  </si>
  <si>
    <t>21. Geef aan of er voor de ontwikkeling van nieuwe producten en/of diensten gebruik is gemaakt van onderstaande overheidsinstrumenten, beleid en/of ondersteuning (meerdere antwoorden mogelijk): - Selected Choice - Kort Cyclische Innovatie (KCI)</t>
  </si>
  <si>
    <t>21. Geef aan of er voor de ontwikkeling van nieuwe producten en/of diensten gebruik is gemaakt van onderstaande overheidsinstrumenten, beleid en/of ondersteuning (meerdere antwoorden mogelijk): - Selected Choice - Nationale en Internationale Technologie Programma’s (NTP/ITP)</t>
  </si>
  <si>
    <t>21. Geef aan of er voor de ontwikkeling van nieuwe producten en/of diensten gebruik is gemaakt van onderstaande overheidsinstrumenten, beleid en/of ondersteuning (meerdere antwoorden mogelijk): - Selected Choice - Strategic Defence Innovation Research</t>
  </si>
  <si>
    <t>21. Geef aan of er voor de ontwikkeling van nieuwe producten en/of diensten gebruik is gemaakt van onderstaande overheidsinstrumenten, beleid en/of ondersteuning (meerdere antwoorden mogelijk): - Selected Choice - Rechtstreeks met civiele kennisinstituten / TO2 / Contractresearch</t>
  </si>
  <si>
    <t>21. Geef aan of er voor de ontwikkeling van nieuwe producten en/of diensten gebruik is gemaakt van onderstaande overheidsinstrumenten, beleid en/of ondersteuning (meerdere antwoorden mogelijk): - Selected Choice - PPS-innovatieregeling</t>
  </si>
  <si>
    <t>21. Geef aan of er voor de ontwikkeling van nieuwe producten en/of diensten gebruik is gemaakt van onderstaande overheidsinstrumenten, beleid en/of ondersteuning (meerdere antwoorden mogelijk): - Selected Choice - WBSO</t>
  </si>
  <si>
    <t>21. Geef aan of er voor de ontwikkeling van nieuwe producten en/of diensten gebruik is gemaakt van onderstaande overheidsinstrumenten, beleid en/of ondersteuning (meerdere antwoorden mogelijk): - Selected Choice - Innovatiekrediet</t>
  </si>
  <si>
    <t>21. Geef aan of er voor de ontwikkeling van nieuwe producten en/of diensten gebruik is gemaakt van onderstaande overheidsinstrumenten, beleid en/of ondersteuning (meerdere antwoorden mogelijk): - Selected Choice - Innovation Impact Challenge / Small Business Research Innovation (SBR)</t>
  </si>
  <si>
    <t>21. Geef aan of er voor de ontwikkeling van nieuwe producten en/of diensten gebruik is gemaakt van onderstaande overheidsinstrumenten, beleid en/of ondersteuning (meerdere antwoorden mogelijk): - Selected Choice - Vroege fase financiering (VFF)</t>
  </si>
  <si>
    <t>21. Geef aan of er voor de ontwikkeling van nieuwe producten en/of diensten gebruik is gemaakt van onderstaande overheidsinstrumenten, beleid en/of ondersteuning (meerdere antwoorden mogelijk): - Selected Choice - Nationale Wetenschap Agenda / NWO Missie</t>
  </si>
  <si>
    <t>21. Geef aan of er voor de ontwikkeling van nieuwe producten en/of diensten gebruik is gemaakt van onderstaande overheidsinstrumenten, beleid en/of ondersteuning (meerdere antwoorden mogelijk): - Selected Choice - Horizon Europe</t>
  </si>
  <si>
    <t>21. Geef aan of er voor de ontwikkeling van nieuwe producten en/of diensten gebruik is gemaakt van onderstaande overheidsinstrumenten, beleid en/of ondersteuning (meerdere antwoorden mogelijk): - Selected Choice - InvestNL</t>
  </si>
  <si>
    <t>21. Geef aan of er voor de ontwikkeling van nieuwe producten en/of diensten gebruik is gemaakt van onderstaande overheidsinstrumenten, beleid en/of ondersteuning (meerdere antwoorden mogelijk): - Selected Choice - European Investment Bank (EIB) / European Investment Fund (EIF)</t>
  </si>
  <si>
    <t>21. Geef aan of er voor de ontwikkeling van nieuwe producten en/of diensten gebruik is gemaakt van onderstaande overheidsinstrumenten, beleid en/of ondersteuning (meerdere antwoorden mogelijk): - Selected Choice - Thematische Technology Transfer-regeling</t>
  </si>
  <si>
    <t>21. Geef aan of er voor de ontwikkeling van nieuwe producten en/of diensten gebruik is gemaakt van onderstaande overheidsinstrumenten, beleid en/of ondersteuning (meerdere antwoorden mogelijk): - Selected Choice - Nationaal Groeifonds, Groeifaciliteit</t>
  </si>
  <si>
    <t>21. Geef aan of er voor de ontwikkeling van nieuwe producten en/of diensten gebruik is gemaakt van onderstaande overheidsinstrumenten, beleid en/of ondersteuning (meerdere antwoorden mogelijk): - Selected Choice - (Cofinanciering) EFRO</t>
  </si>
  <si>
    <t>21. Geef aan of er voor de ontwikkeling van nieuwe producten en/of diensten gebruik is gemaakt van onderstaande overheidsinstrumenten, beleid en/of ondersteuning (meerdere antwoorden mogelijk): - Selected Choice - GO/ BKMB</t>
  </si>
  <si>
    <t>21. Geef aan of er voor de ontwikkeling van nieuwe producten en/of diensten gebruik is gemaakt van onderstaande overheidsinstrumenten, beleid en/of ondersteuning (meerdere antwoorden mogelijk): - Selected Choice - Niet van toepassing</t>
  </si>
  <si>
    <t>21. Geef aan of er voor de ontwikkeling van nieuwe producten en/of diensten gebruik is gemaakt van onderstaande overheidsinstrumenten, beleid en/of ondersteuning (meerdere antwoorden mogelijk): - Selected Choice - Anders</t>
  </si>
  <si>
    <t>21. Geef aan of er voor de ontwikkeling van nieuwe producten en/of diensten gebruik is gemaakt van onderstaande overheidsinstrumenten, beleid en/of ondersteuning (meerdere antwoorden mogelijk): - Anders, namelijk - tekst</t>
  </si>
  <si>
    <t>22. Hoe bent u in aanraking gekomen met de defensiespecifieke regeling(en)? (meerdere antwoorden mogelijk) - Selected Choice - Zelfstandig, maakt al eerder gebruik van de regeling(en)</t>
  </si>
  <si>
    <t>22. Hoe bent u in aanraking gekomen met de defensiespecifieke regeling(en)? (meerdere antwoorden mogelijk) - Selected Choice - NIDV</t>
  </si>
  <si>
    <t>22. Hoe bent u in aanraking gekomen met de defensiespecifieke regeling(en)? (meerdere antwoorden mogelijk) - Selected Choice - RVO</t>
  </si>
  <si>
    <t>22. Hoe bent u in aanraking gekomen met de defensiespecifieke regeling(en)? (meerdere antwoorden mogelijk) - Selected Choice - Regionale ontwikkelingsmaatschappijen</t>
  </si>
  <si>
    <t>22. Hoe bent u in aanraking gekomen met de defensiespecifieke regeling(en)? (meerdere antwoorden mogelijk) - Selected Choice - Netwerk/relaties</t>
  </si>
  <si>
    <t>22. Hoe bent u in aanraking gekomen met de defensiespecifieke regeling(en)? (meerdere antwoorden mogelijk) - Selected Choice - Ministerie van Economische Zaken</t>
  </si>
  <si>
    <t>22. Hoe bent u in aanraking gekomen met de defensiespecifieke regeling(en)? (meerdere antwoorden mogelijk) - Selected Choice - Ministerie van Defensie</t>
  </si>
  <si>
    <t>22. Hoe bent u in aanraking gekomen met de defensiespecifieke regeling(en)? (meerdere antwoorden mogelijk) - Selected Choice - Media/publicaties/internet</t>
  </si>
  <si>
    <t>22. Hoe bent u in aanraking gekomen met de defensiespecifieke regeling(en)? (meerdere antwoorden mogelijk) - Selected Choice - Subsidieadviseur</t>
  </si>
  <si>
    <t>22. Hoe bent u in aanraking gekomen met de defensiespecifieke regeling(en)? (meerdere antwoorden mogelijk) - Selected Choice - Niet van toepassing</t>
  </si>
  <si>
    <t>22. Hoe bent u in aanraking gekomen met de defensiespecifieke regeling(en)? (meerdere antwoorden mogelijk) - Selected Choice - Anders</t>
  </si>
  <si>
    <t>22. Hoe bent u in aanraking gekomen met de defensiespecifieke regeling(en)? (meerdere antwoorden mogelijk) - Anders, namelijk - tekst</t>
  </si>
  <si>
    <t>23. Welke kansen ziet u voor synergiën en cross-overs binnen uw domein, tussen domeinen en tussen civiele en militaire toepassingen? Denk bijvoorbeeld aan het inzetten van uw activiteiten voor andere toepassingen binnen uw domein, in een ander domein, of voor civiele markten (en omgekeerd).</t>
  </si>
  <si>
    <t>26. Heeft uw bedrijf in de afgelopen 3 jaar externe financiering aangetrokken voor defensiegerelateerde bedrijfsactiviteiten (meerdere antwoorden mogelijk)? - Selected Choice - Geen financiering aangetrokken</t>
  </si>
  <si>
    <t>26. Heeft uw bedrijf in de afgelopen 3 jaar externe financiering aangetrokken voor defensiegerelateerde bedrijfsactiviteiten (meerdere antwoorden mogelijk)? - Selected Choice - Bancaire lening Nederland</t>
  </si>
  <si>
    <t>26. Heeft uw bedrijf in de afgelopen 3 jaar externe financiering aangetrokken voor defensiegerelateerde bedrijfsactiviteiten (meerdere antwoorden mogelijk)? - Selected Choice - Bancaire lening buitenland</t>
  </si>
  <si>
    <t>26. Heeft uw bedrijf in de afgelopen 3 jaar externe financiering aangetrokken voor defensiegerelateerde bedrijfsactiviteiten (meerdere antwoorden mogelijk)? - Selected Choice - Eigen vermogen financiering via aandelen emissie of bijstorting van de aandeelhouders</t>
  </si>
  <si>
    <t>26. Heeft uw bedrijf in de afgelopen 3 jaar externe financiering aangetrokken voor defensiegerelateerde bedrijfsactiviteiten (meerdere antwoorden mogelijk)? - Selected Choice - Financiering via moedermaatschappij</t>
  </si>
  <si>
    <t>26. Heeft uw bedrijf in de afgelopen 3 jaar externe financiering aangetrokken voor defensiegerelateerde bedrijfsactiviteiten (meerdere antwoorden mogelijk)? - Selected Choice - Private equity, durfkapitaal</t>
  </si>
  <si>
    <t>26. Heeft uw bedrijf in de afgelopen 3 jaar externe financiering aangetrokken voor defensiegerelateerde bedrijfsactiviteiten (meerdere antwoorden mogelijk)? - Selected Choice - Financiering via pensioenfonds</t>
  </si>
  <si>
    <t>26. Heeft uw bedrijf in de afgelopen 3 jaar externe financiering aangetrokken voor defensiegerelateerde bedrijfsactiviteiten (meerdere antwoorden mogelijk)? - Selected Choice - Publieke financiering</t>
  </si>
  <si>
    <t>26. Heeft uw bedrijf in de afgelopen 3 jaar externe financiering aangetrokken voor defensiegerelateerde bedrijfsactiviteiten (meerdere antwoorden mogelijk)? - Selected Choice - Externe financiering aanvraag is afgewezen</t>
  </si>
  <si>
    <t>26. Heeft uw bedrijf in de afgelopen 3 jaar externe financiering aangetrokken voor defensiegerelateerde bedrijfsactiviteiten (meerdere antwoorden mogelijk)? - Selected Choice - Anders</t>
  </si>
  <si>
    <t>26. Heeft uw bedrijf in de afgelopen 3 jaar externe financiering aangetrokken voor defensiegerelateerde bedrijfsactiviteiten (meerdere antwoorden mogelijk)? - Anders, namelijk - tekst</t>
  </si>
  <si>
    <t>27. Indien u over de afgelopen 3 jaar geen externe financieringsaanvraag heeft gedaan, wat was de reden daarvoor (meerdere antwoorden mogelijk)? - Selected Choice - Er is geen financieringsbehoefte geweest</t>
  </si>
  <si>
    <t>27. Indien u over de afgelopen 3 jaar geen externe financieringsaanvraag heeft gedaan, wat was de reden daarvoor (meerdere antwoorden mogelijk)? - Selected Choice - Externe private financiering is niet interessant voor onze organisatie, er is toegang tot genoeg andere financieringsbronnen</t>
  </si>
  <si>
    <t>27. Indien u over de afgelopen 3 jaar geen externe financieringsaanvraag heeft gedaan, wat was de reden daarvoor (meerdere antwoorden mogelijk)? - Selected Choice - Er is gebruik gemaakt van publieke regelingen, subsidies waardoor externe private financiering niet nodig was</t>
  </si>
  <si>
    <t>27. Indien u over de afgelopen 3 jaar geen externe financieringsaanvraag heeft gedaan, wat was de reden daarvoor (meerdere antwoorden mogelijk)? - Selected Choice - Er is actief gezocht, maar er is geen externe private financiering gevonden</t>
  </si>
  <si>
    <t>27. Indien u over de afgelopen 3 jaar geen externe financieringsaanvraag heeft gedaan, wat was de reden daarvoor (meerdere antwoorden mogelijk)? - Selected Choice - Er is actief gezocht, maar er is geen publieke financiering gevonden</t>
  </si>
  <si>
    <t>27. Indien u over de afgelopen 3 jaar geen externe financieringsaanvraag heeft gedaan, wat was de reden daarvoor (meerdere antwoorden mogelijk)? - Selected Choice - Slagingspercentage is te beperkt, waardoor de organisatie geen aanvraag voor private financiering heeft uitgevoerd</t>
  </si>
  <si>
    <t>27. Indien u over de afgelopen 3 jaar geen externe financieringsaanvraag heeft gedaan, wat was de reden daarvoor (meerdere antwoorden mogelijk)? - Selected Choice - Niet van toepassing</t>
  </si>
  <si>
    <t>27. Indien u over de afgelopen 3 jaar geen externe financieringsaanvraag heeft gedaan, wat was de reden daarvoor (meerdere antwoorden mogelijk)? - Selected Choice - Anders</t>
  </si>
  <si>
    <t>27. Indien u over de afgelopen 3 jaar geen externe financieringsaanvraag heeft gedaan, wat was de reden daarvoor (meerdere antwoorden mogelijk)? - Anders, namelijk - tekst</t>
  </si>
  <si>
    <t>28. Welke uitdagingen ondervindt u bij het verkrijgen van (private) financiering voor defensiegerelateerde bedrijfsactiviteiten? (meerdere antwoorden mogelijk) - Selected Choice - Financierders sluiten defensiegerelateerde activiteiten uit in hun financiering, onder meer vanwege de ESG-criteria die zij hanteren of het imago van de defensiesector</t>
  </si>
  <si>
    <t>28. Welke uitdagingen ondervindt u bij het verkrijgen van (private) financiering voor defensiegerelateerde bedrijfsactiviteiten? (meerdere antwoorden mogelijk) - Selected Choice - Geen financiering door niet voldoen aan financiële eisen (rendement, solvabiliteitseisen, onvoldoende zekerheden)</t>
  </si>
  <si>
    <t>28. Welke uitdagingen ondervindt u bij het verkrijgen van (private) financiering voor defensiegerelateerde bedrijfsactiviteiten? (meerdere antwoorden mogelijk) - Selected Choice - Financierders geven aan dat de investeringen te risicovol zijn, onder andere door onzekerheid over afname</t>
  </si>
  <si>
    <t>28. Welke uitdagingen ondervindt u bij het verkrijgen van (private) financiering voor defensiegerelateerde bedrijfsactiviteiten? (meerdere antwoorden mogelijk) - Selected Choice - De lange terugverdientijd van de activiteiten schrikt financierders af</t>
  </si>
  <si>
    <t>28. Welke uitdagingen ondervindt u bij het verkrijgen van (private) financiering voor defensiegerelateerde bedrijfsactiviteiten? (meerdere antwoorden mogelijk) - Selected Choice - Er zijn geen mogelijkheden geïdentificeerd om een beroep te doen op externe financierders</t>
  </si>
  <si>
    <t>28. Welke uitdagingen ondervindt u bij het verkrijgen van (private) financiering voor defensiegerelateerde bedrijfsactiviteiten? (meerdere antwoorden mogelijk) - Selected Choice - Knelpunten in de beschikbaarheid van werkkapitaal en voorfinanciering</t>
  </si>
  <si>
    <t>28. Welke uitdagingen ondervindt u bij het verkrijgen van (private) financiering voor defensiegerelateerde bedrijfsactiviteiten? (meerdere antwoorden mogelijk) - Selected Choice - We ondervinden geen uitdagingen op het gebied van financiering</t>
  </si>
  <si>
    <t>28. Welke uitdagingen ondervindt u bij het verkrijgen van (private) financiering voor defensiegerelateerde bedrijfsactiviteiten? (meerdere antwoorden mogelijk) - Selected Choice - Anders</t>
  </si>
  <si>
    <t>28. Welke uitdagingen ondervindt u bij het verkrijgen van (private) financiering voor defensiegerelateerde bedrijfsactiviteiten? (meerdere antwoorden mogelijk) - Anders, namelijk - tekst</t>
  </si>
  <si>
    <t>29. Indien geen externe private financiering is gevonden, wat was dan uw totale niet-ingevulde financieringsbehoefte in de afgelopen drie jaar?</t>
  </si>
  <si>
    <t>30. In hoeverre ervaart u steun van de overheid voor uw organisatie om de doelstellingen van de overheid (Sterk, Slim, Samen) te bereiken? (cijfer op schaal van 1 tot 10):</t>
  </si>
  <si>
    <t xml:space="preserve">1. Geef aan wie uw belangrijkste klanten zijn voor uw defensie en veiligheid gerelateerde producten of diensten (meerdere antwoorden mogelijk): - Selected Choice - Producenten van defensie en veiligheid gerelateerde goederen in Nederland </t>
  </si>
  <si>
    <t xml:space="preserve">1. Geef aan wie uw belangrijkste klanten zijn voor uw defensie en veiligheid gerelateerde producten of diensten (meerdere antwoorden mogelijk): - Selected Choice - Producenten van defensie en veiligheid gerelateerde goederen in het buitenland </t>
  </si>
  <si>
    <t>14. Welke belangrijkste uitdagingen vormen belemmeringen voor het opschalen van productie voor de defensie en/of veiligheidsmarkt? (meerdere antwoorden mogelijk) - Selected Choice - Aanbestedingsprocedures en regelgeving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</si>
</sst>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Segoe UI"/>
      <family val="2"/>
    </font>
    <font>
      <sz val="9"/>
      <color rgb="FF000000"/>
      <name val="Arial"/>
      <family val="2"/>
    </font>
    <font>
      <sz val="9"/>
      <color theme="1"/>
      <name val="Arial"/>
      <family val="2"/>
    </font>
    <font>
      <sz val="9"/>
      <name val="Arial"/>
      <family val="2"/>
    </font>
    <font>
      <b/>
      <sz val="9"/>
      <name val="Arial"/>
      <family val="2"/>
    </font>
    <font>
      <b/>
      <sz val="9"/>
      <color theme="0"/>
      <name val="Arial"/>
      <family val="2"/>
    </font>
    <font>
      <sz val="9"/>
      <color theme="0"/>
      <name val="Arial"/>
      <family val="2"/>
    </font>
    <font>
      <b/>
      <sz val="9"/>
      <color theme="1"/>
      <name val="Arial"/>
      <family val="2"/>
    </font>
    <font>
      <b/>
      <sz val="12"/>
      <color theme="0"/>
      <name val="Arial"/>
      <family val="2"/>
    </font>
    <font>
      <sz val="12"/>
      <color theme="0"/>
      <name val="Arial"/>
      <family val="2"/>
    </font>
    <font>
      <u/>
      <sz val="11"/>
      <color theme="10"/>
      <name val="Segoe UI"/>
      <family val="2"/>
    </font>
    <font>
      <u/>
      <sz val="11"/>
      <color theme="10"/>
      <name val="Arial"/>
      <family val="2"/>
    </font>
    <font>
      <u/>
      <sz val="9"/>
      <color theme="10"/>
      <name val="Arial"/>
      <family val="2"/>
    </font>
    <font>
      <sz val="11"/>
      <color theme="1"/>
      <name val="Arial"/>
      <family val="2"/>
    </font>
  </fonts>
  <fills count="7">
    <fill>
      <patternFill patternType="none"/>
    </fill>
    <fill>
      <patternFill patternType="gray125"/>
    </fill>
    <fill>
      <patternFill patternType="solid">
        <fgColor theme="3" tint="-0.249977111117893"/>
        <bgColor indexed="64"/>
      </patternFill>
    </fill>
    <fill>
      <patternFill patternType="solid">
        <fgColor rgb="FF00B0F0"/>
        <bgColor indexed="64"/>
      </patternFill>
    </fill>
    <fill>
      <patternFill patternType="solid">
        <fgColor indexed="9"/>
        <bgColor indexed="64"/>
      </patternFill>
    </fill>
    <fill>
      <patternFill patternType="solid">
        <fgColor rgb="FFE1F4FF"/>
        <bgColor indexed="64"/>
      </patternFill>
    </fill>
    <fill>
      <patternFill patternType="solid">
        <fgColor theme="8" tint="0.79998168889431442"/>
        <bgColor indexed="64"/>
      </patternFill>
    </fill>
  </fills>
  <borders count="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62">
    <xf numFmtId="0" fontId="0" fillId="0" borderId="0" xfId="0"/>
    <xf numFmtId="0" fontId="2" fillId="0" borderId="0" xfId="0" applyFont="1"/>
    <xf numFmtId="0" fontId="2" fillId="0" borderId="0" xfId="0" applyFont="1" applyAlignment="1">
      <alignment horizontal="center" vertical="center" wrapText="1"/>
    </xf>
    <xf numFmtId="0" fontId="3" fillId="4" borderId="0" xfId="0" applyFont="1" applyFill="1"/>
    <xf numFmtId="0" fontId="3" fillId="4" borderId="0" xfId="0" applyFont="1" applyFill="1" applyAlignment="1">
      <alignment vertical="center"/>
    </xf>
    <xf numFmtId="0" fontId="6" fillId="2" borderId="0" xfId="0" applyFont="1" applyFill="1" applyAlignment="1">
      <alignment vertical="center"/>
    </xf>
    <xf numFmtId="3" fontId="3" fillId="5" borderId="2" xfId="0" applyNumberFormat="1" applyFont="1" applyFill="1" applyBorder="1" applyAlignment="1" applyProtection="1">
      <alignment horizontal="center"/>
      <protection locked="0"/>
    </xf>
    <xf numFmtId="0" fontId="9" fillId="2" borderId="0" xfId="0" applyFont="1" applyFill="1" applyAlignment="1">
      <alignment vertical="center"/>
    </xf>
    <xf numFmtId="0" fontId="4" fillId="4" borderId="0" xfId="0" applyFont="1" applyFill="1" applyAlignment="1">
      <alignment horizontal="center"/>
    </xf>
    <xf numFmtId="0" fontId="4" fillId="4" borderId="0" xfId="0" applyFont="1" applyFill="1" applyAlignment="1">
      <alignment horizontal="center" vertical="center"/>
    </xf>
    <xf numFmtId="0" fontId="2" fillId="0" borderId="0" xfId="0" applyFont="1" applyAlignment="1">
      <alignment horizontal="center"/>
    </xf>
    <xf numFmtId="0" fontId="9" fillId="2" borderId="0" xfId="0" applyFont="1" applyFill="1" applyAlignment="1">
      <alignment horizontal="center" vertical="center"/>
    </xf>
    <xf numFmtId="0" fontId="3" fillId="4" borderId="0" xfId="0" applyFont="1" applyFill="1" applyAlignment="1">
      <alignment horizontal="center"/>
    </xf>
    <xf numFmtId="0" fontId="5" fillId="2" borderId="0" xfId="0" applyFont="1" applyFill="1" applyAlignment="1">
      <alignment horizontal="center" vertical="center"/>
    </xf>
    <xf numFmtId="0" fontId="9" fillId="2" borderId="0" xfId="0" applyFont="1" applyFill="1" applyAlignment="1">
      <alignment horizontal="left" vertical="center"/>
    </xf>
    <xf numFmtId="0" fontId="8" fillId="2" borderId="0" xfId="0" applyFont="1" applyFill="1" applyAlignment="1">
      <alignment horizontal="left" vertical="center"/>
    </xf>
    <xf numFmtId="9" fontId="3" fillId="4" borderId="0" xfId="0" applyNumberFormat="1" applyFont="1" applyFill="1" applyAlignment="1">
      <alignment horizontal="center"/>
    </xf>
    <xf numFmtId="0" fontId="2" fillId="0" borderId="0" xfId="0" applyFont="1" applyAlignment="1">
      <alignment wrapText="1"/>
    </xf>
    <xf numFmtId="0" fontId="3" fillId="0" borderId="0" xfId="0" applyFont="1" applyAlignment="1">
      <alignment horizontal="left"/>
    </xf>
    <xf numFmtId="0" fontId="7" fillId="0" borderId="0" xfId="0" applyFont="1" applyAlignment="1">
      <alignment horizontal="left" vertical="center" wrapText="1"/>
    </xf>
    <xf numFmtId="0" fontId="13" fillId="0" borderId="0" xfId="0" applyFont="1"/>
    <xf numFmtId="3" fontId="0" fillId="0" borderId="0" xfId="0" applyNumberFormat="1"/>
    <xf numFmtId="3" fontId="0" fillId="6" borderId="0" xfId="0" applyNumberFormat="1" applyFill="1"/>
    <xf numFmtId="0" fontId="0" fillId="6" borderId="0" xfId="0" applyFill="1"/>
    <xf numFmtId="0" fontId="3" fillId="4" borderId="0" xfId="0" applyFont="1" applyFill="1" applyAlignment="1">
      <alignment horizontal="center" wrapText="1"/>
    </xf>
    <xf numFmtId="3" fontId="3" fillId="5" borderId="2" xfId="0" applyNumberFormat="1" applyFont="1" applyFill="1" applyBorder="1" applyAlignment="1" applyProtection="1">
      <alignment horizontal="left" wrapText="1"/>
      <protection locked="0"/>
    </xf>
    <xf numFmtId="0" fontId="0" fillId="0" borderId="0" xfId="0" applyAlignment="1">
      <alignment horizontal="center"/>
    </xf>
    <xf numFmtId="14" fontId="0" fillId="0" borderId="0" xfId="0" applyNumberFormat="1"/>
    <xf numFmtId="0" fontId="2" fillId="0" borderId="0" xfId="0" applyFont="1" applyAlignment="1">
      <alignment horizontal="left" wrapText="1"/>
    </xf>
    <xf numFmtId="0" fontId="2" fillId="0" borderId="0" xfId="0" applyFont="1" applyAlignment="1">
      <alignment horizontal="left"/>
    </xf>
    <xf numFmtId="0" fontId="3" fillId="0" borderId="0" xfId="0" applyFont="1"/>
    <xf numFmtId="0" fontId="3" fillId="0" borderId="0" xfId="0" applyFont="1" applyAlignment="1">
      <alignment horizontal="center" wrapText="1"/>
    </xf>
    <xf numFmtId="22" fontId="0" fillId="0" borderId="0" xfId="0" applyNumberFormat="1"/>
    <xf numFmtId="0" fontId="2" fillId="0" borderId="0" xfId="0" applyFont="1" applyAlignment="1">
      <alignment vertical="center"/>
    </xf>
    <xf numFmtId="16" fontId="2" fillId="0" borderId="0" xfId="0" applyNumberFormat="1" applyFont="1"/>
    <xf numFmtId="164" fontId="3" fillId="5" borderId="2" xfId="0" applyNumberFormat="1" applyFont="1" applyFill="1" applyBorder="1" applyAlignment="1" applyProtection="1">
      <alignment horizontal="center"/>
      <protection locked="0"/>
    </xf>
    <xf numFmtId="0" fontId="4" fillId="0" borderId="0" xfId="0" applyFont="1" applyAlignment="1">
      <alignment vertical="center" wrapText="1"/>
    </xf>
    <xf numFmtId="0" fontId="7" fillId="0" borderId="0" xfId="0" applyFont="1" applyAlignment="1">
      <alignment vertical="center"/>
    </xf>
    <xf numFmtId="0" fontId="1" fillId="0" borderId="0" xfId="0" applyFont="1" applyAlignment="1">
      <alignment vertical="center" wrapText="1"/>
    </xf>
    <xf numFmtId="0" fontId="4" fillId="4" borderId="0" xfId="0" applyFont="1" applyFill="1" applyAlignment="1">
      <alignment vertical="center"/>
    </xf>
    <xf numFmtId="49" fontId="3" fillId="4" borderId="0" xfId="0" applyNumberFormat="1" applyFont="1" applyFill="1" applyAlignment="1">
      <alignment horizontal="left" vertical="center"/>
    </xf>
    <xf numFmtId="49" fontId="12" fillId="4" borderId="0" xfId="1" applyNumberFormat="1" applyFont="1" applyFill="1" applyAlignment="1">
      <alignment horizontal="left" vertical="center"/>
    </xf>
    <xf numFmtId="0" fontId="11" fillId="0" borderId="0" xfId="1" applyFont="1" applyAlignment="1">
      <alignment vertical="center"/>
    </xf>
    <xf numFmtId="0" fontId="8" fillId="2" borderId="0" xfId="0" applyFont="1" applyFill="1" applyAlignment="1">
      <alignment vertical="center"/>
    </xf>
    <xf numFmtId="0" fontId="7"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left" vertical="center" wrapText="1"/>
    </xf>
    <xf numFmtId="0" fontId="3" fillId="4" borderId="0" xfId="0" applyFont="1" applyFill="1" applyAlignment="1">
      <alignment horizontal="right" vertical="center"/>
    </xf>
    <xf numFmtId="0" fontId="2" fillId="0" borderId="0" xfId="0" applyFont="1" applyAlignment="1">
      <alignment horizontal="left" vertical="center"/>
    </xf>
    <xf numFmtId="0" fontId="3" fillId="4" borderId="0" xfId="0" applyFont="1" applyFill="1" applyAlignment="1">
      <alignment vertical="center" wrapText="1"/>
    </xf>
    <xf numFmtId="0" fontId="4" fillId="0" borderId="0" xfId="0" applyFont="1" applyAlignment="1">
      <alignment horizontal="left" vertical="center" wrapText="1"/>
    </xf>
    <xf numFmtId="0" fontId="3" fillId="4" borderId="0" xfId="0" applyFont="1" applyFill="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4" fillId="4" borderId="0" xfId="0" applyFont="1" applyFill="1" applyAlignment="1">
      <alignment vertical="center" wrapText="1"/>
    </xf>
    <xf numFmtId="0" fontId="5" fillId="2" borderId="0" xfId="0" applyFont="1" applyFill="1" applyAlignment="1">
      <alignment vertical="center"/>
    </xf>
    <xf numFmtId="3" fontId="3" fillId="5" borderId="2" xfId="0" applyNumberFormat="1" applyFont="1" applyFill="1" applyBorder="1" applyAlignment="1" applyProtection="1">
      <alignment horizontal="left" vertical="center" wrapText="1"/>
      <protection locked="0"/>
    </xf>
    <xf numFmtId="49" fontId="3" fillId="5" borderId="2" xfId="0" applyNumberFormat="1" applyFont="1" applyFill="1" applyBorder="1" applyAlignment="1" applyProtection="1">
      <alignment horizontal="left" wrapText="1"/>
      <protection locked="0"/>
    </xf>
    <xf numFmtId="0" fontId="3" fillId="5" borderId="2" xfId="0" applyFont="1" applyFill="1" applyBorder="1" applyAlignment="1" applyProtection="1">
      <alignment horizontal="left" wrapText="1"/>
      <protection locked="0"/>
    </xf>
    <xf numFmtId="0" fontId="8" fillId="2" borderId="0" xfId="0" applyFont="1" applyFill="1" applyAlignment="1">
      <alignment horizontal="left" indent="3"/>
    </xf>
    <xf numFmtId="0" fontId="4" fillId="3" borderId="1" xfId="0" applyFont="1" applyFill="1" applyBorder="1" applyAlignment="1">
      <alignment horizontal="center" vertical="center"/>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52754</xdr:colOff>
      <xdr:row>2</xdr:row>
      <xdr:rowOff>99647</xdr:rowOff>
    </xdr:from>
    <xdr:to>
      <xdr:col>4</xdr:col>
      <xdr:colOff>621519</xdr:colOff>
      <xdr:row>5</xdr:row>
      <xdr:rowOff>1758</xdr:rowOff>
    </xdr:to>
    <xdr:pic>
      <xdr:nvPicPr>
        <xdr:cNvPr id="3" name="Afbeelding 2">
          <a:extLst>
            <a:ext uri="{FF2B5EF4-FFF2-40B4-BE49-F238E27FC236}">
              <a16:creationId xmlns:a16="http://schemas.microsoft.com/office/drawing/2014/main" id="{7E73618B-DB7D-8709-4505-9F51AD5E37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84477" y="474785"/>
          <a:ext cx="2413977" cy="761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59223</xdr:colOff>
      <xdr:row>5</xdr:row>
      <xdr:rowOff>147848</xdr:rowOff>
    </xdr:from>
    <xdr:to>
      <xdr:col>3</xdr:col>
      <xdr:colOff>891381</xdr:colOff>
      <xdr:row>7</xdr:row>
      <xdr:rowOff>192490</xdr:rowOff>
    </xdr:to>
    <xdr:pic>
      <xdr:nvPicPr>
        <xdr:cNvPr id="5" name="Afbeelding 4">
          <a:extLst>
            <a:ext uri="{FF2B5EF4-FFF2-40B4-BE49-F238E27FC236}">
              <a16:creationId xmlns:a16="http://schemas.microsoft.com/office/drawing/2014/main" id="{9FA7386E-D212-D06A-F765-DF2575F1BFD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8357240" y="687374"/>
          <a:ext cx="431937" cy="1754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Hageraats@berenschot.n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537B0-C561-4B79-9110-E6DC42E762A9}">
  <dimension ref="A1:F303"/>
  <sheetViews>
    <sheetView showGridLines="0" tabSelected="1" view="pageBreakPreview" zoomScaleNormal="100" zoomScaleSheetLayoutView="100" workbookViewId="0">
      <selection sqref="A1:F1"/>
    </sheetView>
  </sheetViews>
  <sheetFormatPr defaultColWidth="8.59765625" defaultRowHeight="16.8" x14ac:dyDescent="0.4"/>
  <cols>
    <col min="1" max="1" width="4.09765625" style="33" customWidth="1"/>
    <col min="2" max="2" width="96.09765625" style="33" customWidth="1"/>
    <col min="3" max="5" width="12.09765625" style="10" customWidth="1"/>
    <col min="6" max="6" width="12.09765625" style="1" customWidth="1"/>
    <col min="7" max="7" width="40" customWidth="1"/>
    <col min="8" max="10" width="15.59765625" customWidth="1"/>
  </cols>
  <sheetData>
    <row r="1" spans="1:6" x14ac:dyDescent="0.4">
      <c r="A1" s="60" t="s">
        <v>673</v>
      </c>
      <c r="B1" s="60"/>
      <c r="C1" s="60"/>
      <c r="D1" s="60"/>
      <c r="E1" s="60"/>
      <c r="F1" s="60"/>
    </row>
    <row r="2" spans="1:6" x14ac:dyDescent="0.4">
      <c r="A2" s="61"/>
      <c r="B2" s="61"/>
      <c r="C2" s="61"/>
      <c r="D2" s="61"/>
      <c r="E2" s="61"/>
      <c r="F2" s="61"/>
    </row>
    <row r="3" spans="1:6" x14ac:dyDescent="0.4">
      <c r="A3" s="4"/>
      <c r="B3" s="4"/>
      <c r="C3" s="8"/>
      <c r="D3" s="8"/>
      <c r="E3" s="8"/>
      <c r="F3" s="3"/>
    </row>
    <row r="4" spans="1:6" x14ac:dyDescent="0.4">
      <c r="A4" s="4"/>
      <c r="B4" s="38" t="s">
        <v>0</v>
      </c>
      <c r="C4" s="8"/>
      <c r="D4" s="8"/>
      <c r="E4" s="8"/>
      <c r="F4" s="3"/>
    </row>
    <row r="5" spans="1:6" ht="34.200000000000003" x14ac:dyDescent="0.4">
      <c r="A5" s="4"/>
      <c r="B5" s="38" t="s">
        <v>519</v>
      </c>
      <c r="C5" s="8"/>
      <c r="D5" s="8"/>
      <c r="E5" s="8"/>
      <c r="F5" s="3"/>
    </row>
    <row r="6" spans="1:6" ht="12.6" customHeight="1" x14ac:dyDescent="0.4">
      <c r="A6" s="4"/>
      <c r="B6" s="4"/>
      <c r="C6" s="8"/>
      <c r="D6" s="8"/>
      <c r="E6" s="1"/>
      <c r="F6" s="3"/>
    </row>
    <row r="7" spans="1:6" x14ac:dyDescent="0.4">
      <c r="A7" s="4"/>
      <c r="B7" s="38" t="s">
        <v>1</v>
      </c>
      <c r="C7" s="9"/>
      <c r="D7" s="9"/>
      <c r="E7" s="9"/>
      <c r="F7" s="4"/>
    </row>
    <row r="8" spans="1:6" ht="22.8" x14ac:dyDescent="0.4">
      <c r="A8" s="4"/>
      <c r="B8" s="38" t="s">
        <v>244</v>
      </c>
      <c r="C8" s="9"/>
      <c r="D8" s="9"/>
      <c r="E8" s="9"/>
      <c r="F8" s="4"/>
    </row>
    <row r="9" spans="1:6" ht="13.2" customHeight="1" x14ac:dyDescent="0.4">
      <c r="A9" s="4"/>
      <c r="D9" s="9"/>
      <c r="E9" s="9"/>
      <c r="F9" s="4"/>
    </row>
    <row r="10" spans="1:6" x14ac:dyDescent="0.4">
      <c r="A10" s="39"/>
      <c r="B10" s="38" t="s">
        <v>667</v>
      </c>
      <c r="C10" s="9"/>
      <c r="D10" s="9"/>
      <c r="E10" s="9"/>
      <c r="F10" s="4"/>
    </row>
    <row r="11" spans="1:6" x14ac:dyDescent="0.4">
      <c r="A11" s="4"/>
      <c r="B11" s="40" t="s">
        <v>2</v>
      </c>
      <c r="C11" s="9"/>
      <c r="D11" s="9"/>
      <c r="E11" s="9"/>
      <c r="F11" s="4"/>
    </row>
    <row r="12" spans="1:6" x14ac:dyDescent="0.4">
      <c r="A12" s="4"/>
      <c r="B12" s="4" t="s">
        <v>3</v>
      </c>
      <c r="C12" s="9"/>
      <c r="D12" s="9"/>
      <c r="E12" s="9"/>
      <c r="F12" s="4"/>
    </row>
    <row r="13" spans="1:6" x14ac:dyDescent="0.4">
      <c r="A13" s="4"/>
      <c r="B13" s="40" t="s">
        <v>4</v>
      </c>
      <c r="C13" s="9"/>
      <c r="D13" s="9"/>
      <c r="E13" s="9"/>
      <c r="F13" s="4"/>
    </row>
    <row r="14" spans="1:6" x14ac:dyDescent="0.4">
      <c r="A14" s="4"/>
      <c r="B14" s="40" t="s">
        <v>5</v>
      </c>
      <c r="C14" s="9"/>
      <c r="D14" s="9"/>
      <c r="E14" s="9"/>
      <c r="F14" s="4"/>
    </row>
    <row r="15" spans="1:6" x14ac:dyDescent="0.4">
      <c r="A15" s="4"/>
      <c r="B15" s="40" t="s">
        <v>666</v>
      </c>
      <c r="C15" s="9"/>
      <c r="D15" s="9"/>
      <c r="E15" s="9"/>
      <c r="F15" s="4"/>
    </row>
    <row r="16" spans="1:6" x14ac:dyDescent="0.4">
      <c r="A16" s="4"/>
      <c r="B16" s="40" t="s">
        <v>6</v>
      </c>
      <c r="C16" s="9"/>
      <c r="D16" s="9"/>
      <c r="E16" s="9"/>
      <c r="F16" s="4"/>
    </row>
    <row r="17" spans="1:6" x14ac:dyDescent="0.4">
      <c r="A17" s="4"/>
      <c r="B17" s="41" t="s">
        <v>7</v>
      </c>
      <c r="C17" s="9"/>
      <c r="D17" s="9"/>
      <c r="E17" s="9"/>
      <c r="F17" s="4"/>
    </row>
    <row r="18" spans="1:6" x14ac:dyDescent="0.4">
      <c r="B18" s="42"/>
    </row>
    <row r="19" spans="1:6" x14ac:dyDescent="0.4">
      <c r="A19" s="7"/>
      <c r="B19" s="43" t="s">
        <v>8</v>
      </c>
      <c r="C19" s="14" t="s">
        <v>9</v>
      </c>
      <c r="D19" s="11"/>
      <c r="E19" s="11"/>
      <c r="F19" s="7"/>
    </row>
    <row r="20" spans="1:6" x14ac:dyDescent="0.4">
      <c r="A20" s="4"/>
      <c r="B20" s="39"/>
      <c r="C20" s="12"/>
      <c r="D20" s="12"/>
      <c r="E20" s="12"/>
      <c r="F20" s="3"/>
    </row>
    <row r="21" spans="1:6" ht="24" x14ac:dyDescent="0.4">
      <c r="A21" s="4">
        <v>1</v>
      </c>
      <c r="B21" s="44" t="s">
        <v>674</v>
      </c>
      <c r="C21" s="12" t="s">
        <v>10</v>
      </c>
      <c r="D21" s="3"/>
      <c r="E21" s="3"/>
      <c r="F21" s="3"/>
    </row>
    <row r="22" spans="1:6" x14ac:dyDescent="0.4">
      <c r="A22" s="4"/>
      <c r="B22" s="45" t="s">
        <v>11</v>
      </c>
      <c r="C22" s="6"/>
      <c r="D22" s="3"/>
      <c r="E22" s="3"/>
      <c r="F22" s="3"/>
    </row>
    <row r="23" spans="1:6" x14ac:dyDescent="0.4">
      <c r="A23" s="4"/>
      <c r="B23" s="45" t="s">
        <v>12</v>
      </c>
      <c r="C23" s="6"/>
      <c r="D23" s="3"/>
      <c r="E23" s="3"/>
      <c r="F23" s="3"/>
    </row>
    <row r="24" spans="1:6" x14ac:dyDescent="0.4">
      <c r="A24" s="4"/>
      <c r="B24" s="45" t="s">
        <v>13</v>
      </c>
      <c r="C24" s="6"/>
      <c r="D24" s="3"/>
      <c r="E24" s="3"/>
      <c r="F24" s="3"/>
    </row>
    <row r="25" spans="1:6" x14ac:dyDescent="0.4">
      <c r="A25" s="4"/>
      <c r="B25" s="45" t="s">
        <v>14</v>
      </c>
      <c r="C25" s="6"/>
      <c r="D25" s="3"/>
      <c r="E25" s="3"/>
      <c r="F25" s="3"/>
    </row>
    <row r="26" spans="1:6" x14ac:dyDescent="0.4">
      <c r="A26" s="4"/>
      <c r="B26" s="45" t="s">
        <v>532</v>
      </c>
      <c r="C26" s="6"/>
      <c r="D26" s="3"/>
      <c r="E26" s="3"/>
      <c r="F26" s="3"/>
    </row>
    <row r="27" spans="1:6" x14ac:dyDescent="0.4">
      <c r="A27" s="4"/>
      <c r="B27" s="45" t="s">
        <v>533</v>
      </c>
      <c r="C27" s="6"/>
      <c r="D27" s="3"/>
      <c r="E27" s="3"/>
      <c r="F27" s="3"/>
    </row>
    <row r="28" spans="1:6" x14ac:dyDescent="0.4">
      <c r="A28" s="4"/>
      <c r="B28" s="46" t="s">
        <v>550</v>
      </c>
      <c r="C28" s="6"/>
      <c r="D28" s="3"/>
      <c r="E28" s="3"/>
      <c r="F28" s="3"/>
    </row>
    <row r="29" spans="1:6" x14ac:dyDescent="0.4">
      <c r="A29" s="4"/>
      <c r="B29" s="45" t="s">
        <v>675</v>
      </c>
      <c r="C29" s="6"/>
      <c r="D29" s="3"/>
      <c r="E29" s="3"/>
      <c r="F29" s="3"/>
    </row>
    <row r="30" spans="1:6" x14ac:dyDescent="0.4">
      <c r="A30" s="4"/>
      <c r="B30" s="45" t="s">
        <v>676</v>
      </c>
      <c r="C30" s="6"/>
      <c r="D30" s="3"/>
      <c r="E30" s="3"/>
      <c r="F30" s="3"/>
    </row>
    <row r="31" spans="1:6" x14ac:dyDescent="0.4">
      <c r="A31" s="4"/>
      <c r="B31" s="45" t="s">
        <v>51</v>
      </c>
      <c r="C31" s="6"/>
      <c r="D31" s="3"/>
      <c r="E31" s="3"/>
      <c r="F31" s="3"/>
    </row>
    <row r="32" spans="1:6" x14ac:dyDescent="0.4">
      <c r="A32" s="4"/>
      <c r="B32" s="45" t="s">
        <v>15</v>
      </c>
      <c r="C32" s="6"/>
      <c r="D32" s="3"/>
      <c r="E32" s="3"/>
      <c r="F32" s="3"/>
    </row>
    <row r="33" spans="1:6" x14ac:dyDescent="0.4">
      <c r="A33" s="4"/>
      <c r="B33" s="57"/>
      <c r="C33" s="3"/>
      <c r="D33" s="3"/>
      <c r="E33" s="3"/>
      <c r="F33" s="3"/>
    </row>
    <row r="34" spans="1:6" x14ac:dyDescent="0.4">
      <c r="A34" s="4"/>
      <c r="B34" s="39"/>
      <c r="C34" s="12"/>
      <c r="D34" s="12"/>
      <c r="E34" s="12"/>
      <c r="F34" s="3"/>
    </row>
    <row r="35" spans="1:6" x14ac:dyDescent="0.4">
      <c r="A35" s="4">
        <v>2</v>
      </c>
      <c r="B35" s="37" t="s">
        <v>16</v>
      </c>
      <c r="C35" s="12" t="s">
        <v>10</v>
      </c>
      <c r="D35" s="12"/>
      <c r="E35" s="12"/>
      <c r="F35" s="3"/>
    </row>
    <row r="36" spans="1:6" x14ac:dyDescent="0.4">
      <c r="A36" s="4"/>
      <c r="B36" s="33" t="s">
        <v>520</v>
      </c>
      <c r="C36" s="6"/>
      <c r="D36" s="12"/>
      <c r="E36" s="12"/>
      <c r="F36" s="3"/>
    </row>
    <row r="37" spans="1:6" x14ac:dyDescent="0.4">
      <c r="A37" s="4"/>
      <c r="B37" s="47" t="s">
        <v>411</v>
      </c>
      <c r="C37" s="6"/>
      <c r="D37" s="12"/>
      <c r="E37" s="12"/>
      <c r="F37" s="3"/>
    </row>
    <row r="38" spans="1:6" x14ac:dyDescent="0.4">
      <c r="A38" s="4"/>
      <c r="B38" s="39"/>
      <c r="C38" s="12"/>
      <c r="D38" s="12"/>
      <c r="E38" s="12"/>
      <c r="F38" s="3"/>
    </row>
    <row r="39" spans="1:6" x14ac:dyDescent="0.4">
      <c r="A39" s="7"/>
      <c r="B39" s="43" t="s">
        <v>17</v>
      </c>
      <c r="C39" s="14" t="s">
        <v>18</v>
      </c>
      <c r="D39" s="11"/>
      <c r="E39" s="11"/>
      <c r="F39" s="7"/>
    </row>
    <row r="40" spans="1:6" x14ac:dyDescent="0.4">
      <c r="A40" s="4"/>
      <c r="B40" s="39"/>
      <c r="C40" s="12"/>
      <c r="D40" s="12"/>
      <c r="E40" s="3"/>
    </row>
    <row r="41" spans="1:6" x14ac:dyDescent="0.4">
      <c r="A41" s="4">
        <v>3</v>
      </c>
      <c r="B41" s="37" t="s">
        <v>19</v>
      </c>
      <c r="C41" s="12">
        <v>2024</v>
      </c>
      <c r="D41" s="12">
        <v>2025</v>
      </c>
      <c r="E41" s="3"/>
    </row>
    <row r="42" spans="1:6" x14ac:dyDescent="0.4">
      <c r="A42" s="48" t="s">
        <v>20</v>
      </c>
      <c r="B42" s="45" t="s">
        <v>21</v>
      </c>
      <c r="C42" s="6"/>
      <c r="D42" s="6"/>
      <c r="E42" s="3" t="s">
        <v>22</v>
      </c>
    </row>
    <row r="43" spans="1:6" x14ac:dyDescent="0.4">
      <c r="A43" s="48" t="s">
        <v>23</v>
      </c>
      <c r="B43" s="45" t="s">
        <v>24</v>
      </c>
      <c r="C43" s="6"/>
      <c r="D43" s="6"/>
      <c r="E43" s="3" t="s">
        <v>22</v>
      </c>
    </row>
    <row r="44" spans="1:6" x14ac:dyDescent="0.4">
      <c r="A44" s="48" t="s">
        <v>25</v>
      </c>
      <c r="B44" s="45" t="s">
        <v>677</v>
      </c>
      <c r="C44" s="6"/>
      <c r="D44" s="6"/>
      <c r="E44" s="3" t="s">
        <v>22</v>
      </c>
    </row>
    <row r="45" spans="1:6" x14ac:dyDescent="0.4">
      <c r="A45" s="4"/>
      <c r="B45" s="45"/>
      <c r="C45" s="17"/>
      <c r="D45" s="17"/>
      <c r="E45" s="3"/>
    </row>
    <row r="46" spans="1:6" x14ac:dyDescent="0.4">
      <c r="A46" s="4">
        <f>+A41+1</f>
        <v>4</v>
      </c>
      <c r="B46" s="37" t="s">
        <v>26</v>
      </c>
      <c r="C46" s="12">
        <v>2024</v>
      </c>
      <c r="D46" s="12">
        <v>2025</v>
      </c>
      <c r="E46" s="3"/>
    </row>
    <row r="47" spans="1:6" x14ac:dyDescent="0.4">
      <c r="A47" s="48" t="s">
        <v>20</v>
      </c>
      <c r="B47" s="33" t="s">
        <v>27</v>
      </c>
      <c r="C47" s="6"/>
      <c r="D47" s="6"/>
      <c r="E47" s="3" t="s">
        <v>22</v>
      </c>
    </row>
    <row r="48" spans="1:6" x14ac:dyDescent="0.4">
      <c r="A48" s="48" t="s">
        <v>23</v>
      </c>
      <c r="B48" s="33" t="s">
        <v>678</v>
      </c>
      <c r="C48" s="6"/>
      <c r="D48" s="6"/>
      <c r="E48" s="3" t="s">
        <v>22</v>
      </c>
    </row>
    <row r="49" spans="1:6" x14ac:dyDescent="0.4">
      <c r="C49" s="12"/>
      <c r="D49" s="12"/>
      <c r="E49" s="3"/>
    </row>
    <row r="50" spans="1:6" ht="27" customHeight="1" x14ac:dyDescent="0.4">
      <c r="A50" s="4">
        <f>+A46+1</f>
        <v>5</v>
      </c>
      <c r="B50" s="36" t="s">
        <v>679</v>
      </c>
      <c r="C50" s="6"/>
      <c r="D50" s="12"/>
      <c r="E50" s="3"/>
    </row>
    <row r="51" spans="1:6" x14ac:dyDescent="0.4">
      <c r="A51" s="4"/>
      <c r="B51" s="37"/>
      <c r="C51" s="12"/>
      <c r="D51" s="12"/>
      <c r="E51" s="12"/>
      <c r="F51" s="3"/>
    </row>
    <row r="52" spans="1:6" x14ac:dyDescent="0.4">
      <c r="A52" s="7"/>
      <c r="B52" s="43" t="s">
        <v>28</v>
      </c>
      <c r="C52" s="14" t="s">
        <v>29</v>
      </c>
      <c r="D52" s="11"/>
      <c r="E52" s="11"/>
      <c r="F52" s="7"/>
    </row>
    <row r="53" spans="1:6" x14ac:dyDescent="0.4">
      <c r="A53" s="4"/>
      <c r="B53" s="39"/>
      <c r="C53" s="12"/>
      <c r="D53" s="12"/>
      <c r="E53" s="12"/>
      <c r="F53" s="3"/>
    </row>
    <row r="54" spans="1:6" x14ac:dyDescent="0.4">
      <c r="A54" s="4">
        <f>+A50+1</f>
        <v>6</v>
      </c>
      <c r="B54" s="37" t="s">
        <v>522</v>
      </c>
      <c r="C54" s="12">
        <v>2024</v>
      </c>
      <c r="D54" s="12">
        <v>2025</v>
      </c>
      <c r="E54" s="3"/>
      <c r="F54" s="3"/>
    </row>
    <row r="55" spans="1:6" x14ac:dyDescent="0.4">
      <c r="A55" s="48" t="s">
        <v>20</v>
      </c>
      <c r="B55" s="45" t="s">
        <v>30</v>
      </c>
      <c r="C55" s="6"/>
      <c r="D55" s="6"/>
      <c r="E55" s="3" t="s">
        <v>31</v>
      </c>
      <c r="F55" s="3"/>
    </row>
    <row r="56" spans="1:6" x14ac:dyDescent="0.4">
      <c r="A56" s="48" t="s">
        <v>23</v>
      </c>
      <c r="B56" s="45" t="s">
        <v>680</v>
      </c>
      <c r="C56" s="6"/>
      <c r="D56" s="6"/>
      <c r="E56" s="3" t="s">
        <v>31</v>
      </c>
      <c r="F56" s="3"/>
    </row>
    <row r="57" spans="1:6" x14ac:dyDescent="0.4">
      <c r="A57" s="4"/>
      <c r="B57" s="37"/>
      <c r="C57" s="12"/>
      <c r="D57" s="12"/>
      <c r="E57" s="3"/>
      <c r="F57" s="3"/>
    </row>
    <row r="58" spans="1:6" x14ac:dyDescent="0.4">
      <c r="A58" s="4">
        <f>+A54+1</f>
        <v>7</v>
      </c>
      <c r="B58" s="37" t="s">
        <v>523</v>
      </c>
      <c r="C58" s="12">
        <v>2024</v>
      </c>
      <c r="D58" s="12">
        <v>2025</v>
      </c>
      <c r="E58" s="3"/>
      <c r="F58" s="3"/>
    </row>
    <row r="59" spans="1:6" x14ac:dyDescent="0.4">
      <c r="A59" s="4"/>
      <c r="B59" s="45" t="s">
        <v>681</v>
      </c>
      <c r="C59" s="35"/>
      <c r="D59" s="35"/>
      <c r="E59" s="3" t="s">
        <v>32</v>
      </c>
      <c r="F59" s="3"/>
    </row>
    <row r="60" spans="1:6" x14ac:dyDescent="0.4">
      <c r="A60" s="4"/>
      <c r="B60" s="39"/>
      <c r="C60" s="12"/>
      <c r="D60" s="12"/>
      <c r="E60" s="3"/>
      <c r="F60" s="3"/>
    </row>
    <row r="61" spans="1:6" x14ac:dyDescent="0.4">
      <c r="A61" s="4"/>
      <c r="B61" s="39" t="s">
        <v>33</v>
      </c>
      <c r="C61" s="12">
        <v>2024</v>
      </c>
      <c r="D61" s="12">
        <v>2025</v>
      </c>
      <c r="E61" s="3"/>
      <c r="F61" s="3"/>
    </row>
    <row r="62" spans="1:6" x14ac:dyDescent="0.4">
      <c r="A62" s="4">
        <f>+A58+1</f>
        <v>8</v>
      </c>
      <c r="B62" s="4" t="s">
        <v>34</v>
      </c>
      <c r="C62" s="35"/>
      <c r="D62" s="35"/>
      <c r="E62" s="3" t="s">
        <v>32</v>
      </c>
      <c r="F62" s="3"/>
    </row>
    <row r="63" spans="1:6" x14ac:dyDescent="0.4">
      <c r="A63" s="4"/>
      <c r="B63" s="39"/>
      <c r="C63" s="12"/>
      <c r="D63" s="12"/>
      <c r="E63" s="3"/>
      <c r="F63" s="3"/>
    </row>
    <row r="64" spans="1:6" ht="24" x14ac:dyDescent="0.4">
      <c r="A64" s="4">
        <f>+A62+1</f>
        <v>9</v>
      </c>
      <c r="B64" s="19" t="s">
        <v>682</v>
      </c>
      <c r="C64" s="35"/>
      <c r="D64" s="12" t="s">
        <v>32</v>
      </c>
      <c r="E64" s="3"/>
      <c r="F64" s="3"/>
    </row>
    <row r="65" spans="1:6" x14ac:dyDescent="0.4">
      <c r="A65" s="4"/>
      <c r="B65" s="39"/>
      <c r="C65" s="12"/>
      <c r="D65" s="12"/>
      <c r="E65" s="3"/>
      <c r="F65" s="3"/>
    </row>
    <row r="66" spans="1:6" ht="24" x14ac:dyDescent="0.4">
      <c r="A66" s="4">
        <f>+A64+1</f>
        <v>10</v>
      </c>
      <c r="B66" s="44" t="s">
        <v>683</v>
      </c>
      <c r="C66" s="6"/>
      <c r="D66" s="12"/>
      <c r="E66" s="12"/>
      <c r="F66" s="3"/>
    </row>
    <row r="67" spans="1:6" x14ac:dyDescent="0.4">
      <c r="A67" s="4"/>
      <c r="C67" s="12"/>
      <c r="D67" s="12"/>
      <c r="E67" s="12"/>
      <c r="F67" s="3"/>
    </row>
    <row r="68" spans="1:6" ht="24" x14ac:dyDescent="0.4">
      <c r="A68" s="4">
        <f>+A66+1</f>
        <v>11</v>
      </c>
      <c r="B68" s="19" t="s">
        <v>35</v>
      </c>
      <c r="C68" s="35"/>
      <c r="D68" s="12" t="s">
        <v>32</v>
      </c>
      <c r="E68" s="12"/>
      <c r="F68" s="3"/>
    </row>
    <row r="69" spans="1:6" x14ac:dyDescent="0.4">
      <c r="A69" s="4"/>
      <c r="B69" s="19"/>
      <c r="C69" s="12"/>
      <c r="D69" s="12"/>
      <c r="E69" s="12"/>
      <c r="F69" s="3"/>
    </row>
    <row r="70" spans="1:6" x14ac:dyDescent="0.4">
      <c r="A70" s="4">
        <f>+A68+1</f>
        <v>12</v>
      </c>
      <c r="B70" s="19" t="s">
        <v>606</v>
      </c>
      <c r="C70" s="12"/>
      <c r="D70" s="12"/>
      <c r="E70" s="12"/>
      <c r="F70" s="3"/>
    </row>
    <row r="71" spans="1:6" x14ac:dyDescent="0.4">
      <c r="A71" s="4"/>
      <c r="B71" s="33" t="s">
        <v>487</v>
      </c>
      <c r="C71" s="6"/>
      <c r="D71" s="12"/>
      <c r="E71" s="12"/>
      <c r="F71" s="3"/>
    </row>
    <row r="72" spans="1:6" x14ac:dyDescent="0.4">
      <c r="A72" s="4"/>
      <c r="B72" s="47" t="s">
        <v>488</v>
      </c>
      <c r="C72" s="6"/>
      <c r="D72" s="12"/>
      <c r="E72" s="12"/>
      <c r="F72" s="3"/>
    </row>
    <row r="73" spans="1:6" x14ac:dyDescent="0.4">
      <c r="A73" s="4"/>
      <c r="B73" s="47" t="s">
        <v>489</v>
      </c>
      <c r="C73" s="6"/>
      <c r="D73" s="12"/>
      <c r="E73" s="12"/>
      <c r="F73" s="3"/>
    </row>
    <row r="74" spans="1:6" x14ac:dyDescent="0.4">
      <c r="A74" s="4"/>
      <c r="B74" s="19"/>
      <c r="C74" s="12"/>
      <c r="D74" s="12"/>
      <c r="E74" s="12"/>
      <c r="F74" s="3"/>
    </row>
    <row r="75" spans="1:6" x14ac:dyDescent="0.4">
      <c r="A75" s="4">
        <f>+A70+1</f>
        <v>13</v>
      </c>
      <c r="B75" s="19" t="s">
        <v>684</v>
      </c>
      <c r="C75" s="12"/>
      <c r="D75" s="12"/>
      <c r="E75" s="12"/>
      <c r="F75" s="3"/>
    </row>
    <row r="76" spans="1:6" x14ac:dyDescent="0.4">
      <c r="A76" s="4"/>
      <c r="B76" s="49" t="s">
        <v>688</v>
      </c>
      <c r="C76" s="6"/>
      <c r="D76" s="12" t="s">
        <v>32</v>
      </c>
      <c r="E76" s="12"/>
      <c r="F76" s="3"/>
    </row>
    <row r="77" spans="1:6" x14ac:dyDescent="0.4">
      <c r="A77" s="4"/>
      <c r="B77" s="47" t="s">
        <v>685</v>
      </c>
      <c r="C77" s="6"/>
      <c r="D77" s="12" t="s">
        <v>32</v>
      </c>
      <c r="E77" s="12"/>
      <c r="F77" s="3"/>
    </row>
    <row r="78" spans="1:6" x14ac:dyDescent="0.4">
      <c r="A78" s="4"/>
      <c r="C78" s="28"/>
      <c r="D78" s="12"/>
      <c r="E78" s="12"/>
      <c r="F78" s="3"/>
    </row>
    <row r="79" spans="1:6" ht="24" x14ac:dyDescent="0.4">
      <c r="A79" s="4">
        <f>+A75+1</f>
        <v>14</v>
      </c>
      <c r="B79" s="19" t="s">
        <v>686</v>
      </c>
      <c r="C79" s="12" t="s">
        <v>10</v>
      </c>
      <c r="D79" s="12"/>
      <c r="E79" s="12"/>
      <c r="F79" s="3"/>
    </row>
    <row r="80" spans="1:6" x14ac:dyDescent="0.4">
      <c r="A80" s="4"/>
      <c r="B80" s="47" t="s">
        <v>303</v>
      </c>
      <c r="C80" s="6"/>
      <c r="D80" s="12"/>
      <c r="E80" s="12"/>
      <c r="F80" s="3"/>
    </row>
    <row r="81" spans="1:6" x14ac:dyDescent="0.4">
      <c r="A81" s="4"/>
      <c r="B81" s="47" t="s">
        <v>402</v>
      </c>
      <c r="C81" s="6"/>
      <c r="D81" s="12"/>
      <c r="E81" s="12"/>
      <c r="F81" s="3"/>
    </row>
    <row r="82" spans="1:6" x14ac:dyDescent="0.4">
      <c r="A82" s="4"/>
      <c r="B82" s="47" t="s">
        <v>413</v>
      </c>
      <c r="C82" s="6"/>
      <c r="D82" s="12"/>
      <c r="E82" s="12"/>
      <c r="F82" s="3"/>
    </row>
    <row r="83" spans="1:6" x14ac:dyDescent="0.4">
      <c r="A83" s="4"/>
      <c r="B83" s="47" t="s">
        <v>300</v>
      </c>
      <c r="C83" s="6"/>
      <c r="D83" s="12"/>
      <c r="E83" s="12"/>
      <c r="F83" s="3"/>
    </row>
    <row r="84" spans="1:6" x14ac:dyDescent="0.4">
      <c r="A84" s="4"/>
      <c r="B84" s="47" t="s">
        <v>299</v>
      </c>
      <c r="C84" s="6"/>
      <c r="D84" s="12"/>
      <c r="E84" s="12"/>
      <c r="F84" s="3"/>
    </row>
    <row r="85" spans="1:6" x14ac:dyDescent="0.4">
      <c r="A85" s="4"/>
      <c r="B85" s="47" t="s">
        <v>412</v>
      </c>
      <c r="C85" s="6"/>
      <c r="D85" s="12"/>
      <c r="E85" s="12"/>
      <c r="F85" s="3"/>
    </row>
    <row r="86" spans="1:6" x14ac:dyDescent="0.4">
      <c r="A86" s="4"/>
      <c r="B86" s="47" t="s">
        <v>668</v>
      </c>
      <c r="C86" s="6"/>
      <c r="D86" s="12"/>
      <c r="E86" s="12"/>
      <c r="F86" s="3"/>
    </row>
    <row r="87" spans="1:6" x14ac:dyDescent="0.4">
      <c r="A87" s="4"/>
      <c r="B87" s="47" t="s">
        <v>669</v>
      </c>
      <c r="C87" s="6"/>
      <c r="D87" s="12"/>
      <c r="E87" s="12"/>
      <c r="F87" s="3"/>
    </row>
    <row r="88" spans="1:6" x14ac:dyDescent="0.4">
      <c r="A88" s="4"/>
      <c r="B88" s="47" t="s">
        <v>414</v>
      </c>
      <c r="C88" s="6"/>
      <c r="D88" s="12"/>
      <c r="E88" s="12"/>
      <c r="F88" s="3"/>
    </row>
    <row r="89" spans="1:6" x14ac:dyDescent="0.4">
      <c r="A89" s="4"/>
      <c r="B89" s="47" t="s">
        <v>415</v>
      </c>
      <c r="C89" s="6"/>
      <c r="D89" s="12"/>
      <c r="E89" s="12"/>
      <c r="F89" s="3"/>
    </row>
    <row r="90" spans="1:6" x14ac:dyDescent="0.4">
      <c r="A90" s="4"/>
      <c r="B90" s="47" t="s">
        <v>612</v>
      </c>
      <c r="C90" s="6"/>
      <c r="D90" s="12"/>
      <c r="E90" s="12"/>
      <c r="F90" s="3"/>
    </row>
    <row r="91" spans="1:6" x14ac:dyDescent="0.4">
      <c r="A91" s="4"/>
      <c r="B91" s="47" t="s">
        <v>627</v>
      </c>
      <c r="C91" s="6"/>
      <c r="D91" s="12"/>
      <c r="E91" s="12"/>
      <c r="F91" s="3"/>
    </row>
    <row r="92" spans="1:6" x14ac:dyDescent="0.4">
      <c r="A92" s="4"/>
      <c r="B92" s="47" t="s">
        <v>416</v>
      </c>
      <c r="C92" s="6"/>
      <c r="D92" s="12"/>
      <c r="E92" s="12"/>
      <c r="F92" s="3"/>
    </row>
    <row r="93" spans="1:6" x14ac:dyDescent="0.4">
      <c r="A93" s="4"/>
      <c r="B93" s="47" t="s">
        <v>417</v>
      </c>
      <c r="C93" s="6"/>
      <c r="D93" s="12"/>
      <c r="E93" s="12"/>
      <c r="F93" s="3"/>
    </row>
    <row r="94" spans="1:6" x14ac:dyDescent="0.4">
      <c r="A94" s="4"/>
      <c r="B94" s="47" t="s">
        <v>527</v>
      </c>
      <c r="C94" s="6"/>
      <c r="D94" s="12"/>
      <c r="E94" s="12"/>
      <c r="F94" s="3"/>
    </row>
    <row r="95" spans="1:6" x14ac:dyDescent="0.4">
      <c r="A95" s="4"/>
      <c r="B95" s="47" t="s">
        <v>485</v>
      </c>
      <c r="C95" s="6"/>
      <c r="D95" s="12"/>
      <c r="E95" s="12"/>
      <c r="F95" s="3"/>
    </row>
    <row r="96" spans="1:6" x14ac:dyDescent="0.4">
      <c r="A96" s="4"/>
      <c r="B96" s="47" t="s">
        <v>418</v>
      </c>
      <c r="C96" s="6"/>
      <c r="D96" s="12"/>
      <c r="E96" s="12"/>
      <c r="F96" s="3"/>
    </row>
    <row r="97" spans="1:6" x14ac:dyDescent="0.4">
      <c r="A97" s="4"/>
      <c r="B97" s="47" t="s">
        <v>51</v>
      </c>
      <c r="C97" s="6"/>
      <c r="D97" s="12"/>
      <c r="E97" s="12"/>
      <c r="F97" s="3"/>
    </row>
    <row r="98" spans="1:6" x14ac:dyDescent="0.4">
      <c r="A98" s="4"/>
      <c r="B98" s="45" t="s">
        <v>15</v>
      </c>
      <c r="C98" s="6"/>
      <c r="D98" s="12"/>
      <c r="E98" s="12"/>
      <c r="F98" s="3"/>
    </row>
    <row r="99" spans="1:6" x14ac:dyDescent="0.4">
      <c r="A99" s="4"/>
      <c r="B99" s="57"/>
      <c r="C99" s="28"/>
      <c r="D99" s="12"/>
      <c r="E99" s="12"/>
      <c r="F99" s="3"/>
    </row>
    <row r="100" spans="1:6" x14ac:dyDescent="0.4">
      <c r="A100" s="4"/>
      <c r="B100" s="19"/>
      <c r="C100" s="12"/>
      <c r="D100" s="12"/>
      <c r="E100" s="12"/>
      <c r="F100" s="3"/>
    </row>
    <row r="101" spans="1:6" x14ac:dyDescent="0.4">
      <c r="A101" s="50">
        <f>+A79+1</f>
        <v>15</v>
      </c>
      <c r="B101" s="19" t="s">
        <v>687</v>
      </c>
      <c r="C101" s="12" t="s">
        <v>10</v>
      </c>
      <c r="D101" s="12"/>
      <c r="E101" s="12"/>
      <c r="F101" s="3"/>
    </row>
    <row r="102" spans="1:6" x14ac:dyDescent="0.4">
      <c r="A102" s="4"/>
      <c r="B102" s="47" t="s">
        <v>36</v>
      </c>
      <c r="C102" s="6"/>
      <c r="D102" s="12"/>
      <c r="E102" s="12"/>
      <c r="F102" s="3"/>
    </row>
    <row r="103" spans="1:6" x14ac:dyDescent="0.4">
      <c r="A103" s="4"/>
      <c r="B103" s="47" t="s">
        <v>37</v>
      </c>
      <c r="C103" s="6"/>
      <c r="D103" s="12"/>
      <c r="E103" s="12"/>
      <c r="F103" s="3"/>
    </row>
    <row r="104" spans="1:6" x14ac:dyDescent="0.4">
      <c r="A104" s="4"/>
      <c r="B104" s="47" t="s">
        <v>38</v>
      </c>
      <c r="C104" s="6"/>
      <c r="D104" s="12"/>
      <c r="E104" s="12"/>
      <c r="F104" s="3"/>
    </row>
    <row r="105" spans="1:6" x14ac:dyDescent="0.4">
      <c r="A105" s="4"/>
      <c r="B105" s="47" t="s">
        <v>39</v>
      </c>
      <c r="C105" s="6"/>
      <c r="D105" s="12"/>
      <c r="E105" s="12"/>
      <c r="F105" s="3"/>
    </row>
    <row r="106" spans="1:6" x14ac:dyDescent="0.4">
      <c r="A106" s="4"/>
      <c r="B106" s="47" t="s">
        <v>40</v>
      </c>
      <c r="C106" s="6"/>
      <c r="D106" s="12"/>
      <c r="E106" s="12"/>
      <c r="F106" s="3"/>
    </row>
    <row r="107" spans="1:6" x14ac:dyDescent="0.4">
      <c r="A107" s="4"/>
      <c r="B107" s="47" t="s">
        <v>41</v>
      </c>
      <c r="C107" s="6"/>
      <c r="D107" s="12"/>
      <c r="E107" s="12"/>
      <c r="F107" s="3"/>
    </row>
    <row r="108" spans="1:6" x14ac:dyDescent="0.4">
      <c r="A108" s="4"/>
      <c r="B108" s="47" t="s">
        <v>42</v>
      </c>
      <c r="C108" s="6"/>
      <c r="D108" s="12"/>
      <c r="E108" s="12"/>
      <c r="F108" s="3"/>
    </row>
    <row r="109" spans="1:6" x14ac:dyDescent="0.4">
      <c r="A109" s="4"/>
      <c r="B109" s="45" t="s">
        <v>15</v>
      </c>
      <c r="C109" s="6"/>
      <c r="D109" s="12"/>
      <c r="E109" s="12"/>
      <c r="F109" s="3"/>
    </row>
    <row r="110" spans="1:6" x14ac:dyDescent="0.4">
      <c r="A110" s="4"/>
      <c r="B110" s="57"/>
      <c r="C110" s="12"/>
      <c r="D110" s="12"/>
      <c r="E110" s="12"/>
      <c r="F110" s="3"/>
    </row>
    <row r="111" spans="1:6" x14ac:dyDescent="0.4">
      <c r="A111" s="4"/>
      <c r="C111" s="12"/>
      <c r="D111" s="12"/>
      <c r="E111" s="12"/>
      <c r="F111" s="3"/>
    </row>
    <row r="112" spans="1:6" x14ac:dyDescent="0.4">
      <c r="A112" s="7"/>
      <c r="B112" s="43" t="s">
        <v>43</v>
      </c>
      <c r="C112" s="14" t="s">
        <v>44</v>
      </c>
      <c r="D112" s="11"/>
      <c r="E112" s="11"/>
      <c r="F112" s="7"/>
    </row>
    <row r="113" spans="1:6" x14ac:dyDescent="0.4">
      <c r="A113" s="4"/>
      <c r="C113" s="12"/>
      <c r="D113" s="12"/>
      <c r="E113" s="12"/>
      <c r="F113" s="3"/>
    </row>
    <row r="114" spans="1:6" ht="11.4" customHeight="1" x14ac:dyDescent="0.4">
      <c r="A114" s="4">
        <f>+A101+1</f>
        <v>16</v>
      </c>
      <c r="B114" s="37" t="s">
        <v>524</v>
      </c>
      <c r="C114" s="6"/>
      <c r="D114" s="12"/>
      <c r="E114" s="12"/>
      <c r="F114" s="3"/>
    </row>
    <row r="115" spans="1:6" x14ac:dyDescent="0.4">
      <c r="A115" s="4"/>
      <c r="C115" s="2"/>
      <c r="D115" s="2"/>
      <c r="E115" s="2"/>
      <c r="F115" s="12"/>
    </row>
    <row r="116" spans="1:6" x14ac:dyDescent="0.4">
      <c r="A116" s="4">
        <f>+A114+1</f>
        <v>17</v>
      </c>
      <c r="B116" s="44" t="s">
        <v>257</v>
      </c>
      <c r="C116" s="2" t="s">
        <v>45</v>
      </c>
      <c r="D116" s="2" t="s">
        <v>246</v>
      </c>
      <c r="E116" s="2" t="s">
        <v>46</v>
      </c>
      <c r="F116" s="2" t="s">
        <v>245</v>
      </c>
    </row>
    <row r="117" spans="1:6" x14ac:dyDescent="0.4">
      <c r="A117" s="4"/>
      <c r="B117" s="33" t="s">
        <v>47</v>
      </c>
      <c r="C117" s="6"/>
      <c r="D117" s="6"/>
      <c r="E117" s="6"/>
      <c r="F117" s="6"/>
    </row>
    <row r="118" spans="1:6" x14ac:dyDescent="0.4">
      <c r="A118" s="4"/>
      <c r="B118" s="33" t="s">
        <v>247</v>
      </c>
      <c r="C118" s="6"/>
      <c r="D118" s="6"/>
      <c r="E118" s="6"/>
      <c r="F118" s="6"/>
    </row>
    <row r="119" spans="1:6" x14ac:dyDescent="0.4">
      <c r="A119" s="4"/>
      <c r="B119" s="33" t="s">
        <v>258</v>
      </c>
      <c r="C119" s="6"/>
      <c r="D119" s="6"/>
      <c r="E119" s="6"/>
      <c r="F119" s="6"/>
    </row>
    <row r="120" spans="1:6" x14ac:dyDescent="0.4">
      <c r="A120" s="4"/>
      <c r="B120" s="45" t="s">
        <v>259</v>
      </c>
      <c r="C120" s="6"/>
      <c r="D120" s="6"/>
      <c r="E120" s="6"/>
      <c r="F120" s="6"/>
    </row>
    <row r="121" spans="1:6" x14ac:dyDescent="0.4">
      <c r="A121" s="4"/>
      <c r="B121" s="45" t="s">
        <v>48</v>
      </c>
      <c r="C121" s="6"/>
      <c r="D121" s="6"/>
      <c r="E121" s="6"/>
      <c r="F121" s="6"/>
    </row>
    <row r="122" spans="1:6" x14ac:dyDescent="0.4">
      <c r="A122" s="4"/>
      <c r="B122" s="45" t="s">
        <v>260</v>
      </c>
      <c r="C122" s="6"/>
      <c r="D122" s="6"/>
      <c r="E122" s="6"/>
      <c r="F122" s="6"/>
    </row>
    <row r="123" spans="1:6" x14ac:dyDescent="0.4">
      <c r="A123" s="4"/>
      <c r="B123" s="45" t="s">
        <v>261</v>
      </c>
      <c r="C123" s="6"/>
      <c r="D123" s="6"/>
      <c r="E123" s="6"/>
      <c r="F123" s="6"/>
    </row>
    <row r="124" spans="1:6" x14ac:dyDescent="0.4">
      <c r="A124" s="4"/>
      <c r="B124" s="33" t="s">
        <v>49</v>
      </c>
      <c r="C124" s="6"/>
      <c r="D124" s="6"/>
      <c r="E124" s="6"/>
      <c r="F124" s="6"/>
    </row>
    <row r="125" spans="1:6" x14ac:dyDescent="0.4">
      <c r="A125" s="4"/>
      <c r="B125" s="33" t="s">
        <v>50</v>
      </c>
      <c r="C125" s="6"/>
      <c r="D125" s="6"/>
      <c r="E125" s="6"/>
      <c r="F125" s="6"/>
    </row>
    <row r="126" spans="1:6" ht="13.95" customHeight="1" x14ac:dyDescent="0.4">
      <c r="A126" s="4"/>
      <c r="B126" s="33" t="s">
        <v>304</v>
      </c>
      <c r="C126" s="6"/>
      <c r="D126" s="6"/>
      <c r="E126" s="6"/>
      <c r="F126" s="6"/>
    </row>
    <row r="127" spans="1:6" x14ac:dyDescent="0.4">
      <c r="A127" s="4"/>
      <c r="B127" s="33" t="s">
        <v>262</v>
      </c>
      <c r="C127" s="6"/>
      <c r="D127" s="6"/>
      <c r="E127" s="6"/>
      <c r="F127" s="6"/>
    </row>
    <row r="128" spans="1:6" ht="12" customHeight="1" x14ac:dyDescent="0.4">
      <c r="A128" s="4"/>
      <c r="B128" s="37"/>
      <c r="C128" s="12"/>
      <c r="D128" s="12"/>
      <c r="E128" s="12"/>
      <c r="F128" s="3"/>
    </row>
    <row r="129" spans="1:6" ht="12" customHeight="1" x14ac:dyDescent="0.4">
      <c r="A129" s="4"/>
      <c r="B129" s="37"/>
      <c r="C129" s="12"/>
      <c r="D129" s="12"/>
      <c r="E129" s="12"/>
      <c r="F129" s="3"/>
    </row>
    <row r="130" spans="1:6" x14ac:dyDescent="0.4">
      <c r="A130" s="4"/>
      <c r="B130" s="39"/>
      <c r="C130" s="12"/>
      <c r="D130" s="12"/>
      <c r="E130" s="20"/>
      <c r="F130" s="20"/>
    </row>
    <row r="131" spans="1:6" ht="25.2" x14ac:dyDescent="0.4">
      <c r="A131" s="4">
        <f>+A116+1</f>
        <v>18</v>
      </c>
      <c r="B131" s="44" t="s">
        <v>607</v>
      </c>
      <c r="C131" s="24" t="s">
        <v>243</v>
      </c>
      <c r="D131" s="12"/>
      <c r="E131" s="12"/>
      <c r="F131" s="3"/>
    </row>
    <row r="132" spans="1:6" x14ac:dyDescent="0.4">
      <c r="A132" s="4"/>
      <c r="B132" s="33" t="s">
        <v>46</v>
      </c>
      <c r="C132" s="6"/>
      <c r="D132" s="12" t="s">
        <v>32</v>
      </c>
      <c r="E132" s="12"/>
      <c r="F132" s="3"/>
    </row>
    <row r="133" spans="1:6" x14ac:dyDescent="0.4">
      <c r="A133" s="4"/>
      <c r="B133" s="33" t="s">
        <v>246</v>
      </c>
      <c r="C133" s="6"/>
      <c r="D133" s="12" t="s">
        <v>32</v>
      </c>
      <c r="E133" s="12"/>
      <c r="F133" s="3"/>
    </row>
    <row r="134" spans="1:6" x14ac:dyDescent="0.4">
      <c r="A134" s="4"/>
      <c r="B134" s="33" t="s">
        <v>245</v>
      </c>
      <c r="C134" s="6"/>
      <c r="D134" s="12" t="s">
        <v>32</v>
      </c>
      <c r="E134" s="12"/>
      <c r="F134" s="3"/>
    </row>
    <row r="135" spans="1:6" x14ac:dyDescent="0.4">
      <c r="A135" s="4"/>
      <c r="B135" s="33" t="s">
        <v>45</v>
      </c>
      <c r="C135" s="6"/>
      <c r="D135" s="12" t="s">
        <v>32</v>
      </c>
      <c r="E135" s="12"/>
      <c r="F135" s="3"/>
    </row>
    <row r="136" spans="1:6" x14ac:dyDescent="0.4">
      <c r="A136" s="4"/>
      <c r="B136" s="33" t="s">
        <v>49</v>
      </c>
      <c r="C136" s="6"/>
      <c r="D136" s="12" t="s">
        <v>32</v>
      </c>
      <c r="E136" s="12"/>
      <c r="F136" s="3"/>
    </row>
    <row r="137" spans="1:6" x14ac:dyDescent="0.4">
      <c r="A137" s="4"/>
      <c r="B137" s="33" t="s">
        <v>52</v>
      </c>
      <c r="C137" s="6"/>
      <c r="D137" s="12" t="s">
        <v>32</v>
      </c>
      <c r="E137" s="12"/>
      <c r="F137" s="3"/>
    </row>
    <row r="138" spans="1:6" x14ac:dyDescent="0.4">
      <c r="A138" s="4"/>
      <c r="B138" s="39"/>
      <c r="C138" s="16">
        <v>1</v>
      </c>
      <c r="D138" s="12"/>
      <c r="E138" s="12"/>
      <c r="F138" s="3"/>
    </row>
    <row r="139" spans="1:6" ht="24" x14ac:dyDescent="0.4">
      <c r="A139" s="4">
        <f>+A131+1</f>
        <v>19</v>
      </c>
      <c r="B139" s="19" t="s">
        <v>521</v>
      </c>
      <c r="C139" s="12" t="s">
        <v>10</v>
      </c>
      <c r="D139" s="12"/>
      <c r="E139" s="12"/>
      <c r="F139" s="3"/>
    </row>
    <row r="140" spans="1:6" x14ac:dyDescent="0.4">
      <c r="A140" s="4"/>
      <c r="B140" s="33" t="s">
        <v>250</v>
      </c>
      <c r="C140" s="6"/>
      <c r="D140" s="12"/>
    </row>
    <row r="141" spans="1:6" x14ac:dyDescent="0.4">
      <c r="A141" s="4"/>
      <c r="B141" s="33" t="s">
        <v>285</v>
      </c>
      <c r="C141" s="6"/>
      <c r="D141" s="12"/>
    </row>
    <row r="142" spans="1:6" x14ac:dyDescent="0.4">
      <c r="A142" s="4"/>
      <c r="B142" s="33" t="s">
        <v>442</v>
      </c>
      <c r="C142" s="6"/>
      <c r="D142" s="12"/>
    </row>
    <row r="143" spans="1:6" x14ac:dyDescent="0.4">
      <c r="A143" s="4"/>
      <c r="B143" s="33" t="s">
        <v>443</v>
      </c>
      <c r="C143" s="6"/>
      <c r="D143" s="12"/>
    </row>
    <row r="144" spans="1:6" x14ac:dyDescent="0.4">
      <c r="A144" s="4"/>
      <c r="B144" s="33" t="s">
        <v>440</v>
      </c>
      <c r="C144" s="6"/>
      <c r="D144" s="12"/>
    </row>
    <row r="145" spans="1:6" x14ac:dyDescent="0.4">
      <c r="A145" s="4"/>
      <c r="B145" s="33" t="s">
        <v>530</v>
      </c>
      <c r="C145" s="6"/>
      <c r="D145" s="12"/>
    </row>
    <row r="146" spans="1:6" x14ac:dyDescent="0.4">
      <c r="A146" s="4"/>
      <c r="B146" s="33" t="s">
        <v>441</v>
      </c>
      <c r="C146" s="6"/>
      <c r="D146" s="12"/>
    </row>
    <row r="147" spans="1:6" x14ac:dyDescent="0.4">
      <c r="A147" s="4"/>
      <c r="B147" s="33" t="s">
        <v>254</v>
      </c>
      <c r="C147" s="6"/>
      <c r="D147" s="12"/>
      <c r="F147" s="3"/>
    </row>
    <row r="148" spans="1:6" x14ac:dyDescent="0.4">
      <c r="A148" s="4"/>
      <c r="B148" s="33" t="s">
        <v>256</v>
      </c>
      <c r="C148" s="6"/>
      <c r="D148" s="12"/>
    </row>
    <row r="149" spans="1:6" x14ac:dyDescent="0.4">
      <c r="A149" s="4"/>
      <c r="B149" s="33" t="s">
        <v>444</v>
      </c>
      <c r="C149" s="6"/>
      <c r="D149" s="12"/>
    </row>
    <row r="150" spans="1:6" x14ac:dyDescent="0.4">
      <c r="A150" s="4"/>
      <c r="B150" s="33" t="s">
        <v>251</v>
      </c>
      <c r="C150" s="6"/>
      <c r="D150" s="12"/>
    </row>
    <row r="151" spans="1:6" x14ac:dyDescent="0.4">
      <c r="B151" s="33" t="s">
        <v>252</v>
      </c>
      <c r="C151" s="6"/>
      <c r="D151" s="12"/>
      <c r="F151" s="3"/>
    </row>
    <row r="152" spans="1:6" x14ac:dyDescent="0.4">
      <c r="A152" s="4"/>
      <c r="B152" s="33" t="s">
        <v>528</v>
      </c>
      <c r="C152" s="6"/>
      <c r="D152" s="12"/>
    </row>
    <row r="153" spans="1:6" x14ac:dyDescent="0.4">
      <c r="A153" s="4"/>
      <c r="B153" s="33" t="s">
        <v>248</v>
      </c>
      <c r="C153" s="6"/>
      <c r="D153" s="12"/>
    </row>
    <row r="154" spans="1:6" x14ac:dyDescent="0.4">
      <c r="A154" s="4"/>
      <c r="B154" s="33" t="s">
        <v>249</v>
      </c>
      <c r="C154" s="6"/>
    </row>
    <row r="155" spans="1:6" x14ac:dyDescent="0.4">
      <c r="A155" s="4"/>
      <c r="B155" s="33" t="s">
        <v>253</v>
      </c>
      <c r="C155" s="6"/>
      <c r="D155" s="12"/>
      <c r="E155" s="12"/>
      <c r="F155" s="3"/>
    </row>
    <row r="156" spans="1:6" x14ac:dyDescent="0.4">
      <c r="A156" s="4"/>
      <c r="B156" s="33" t="s">
        <v>255</v>
      </c>
      <c r="C156" s="6"/>
      <c r="D156" s="12"/>
      <c r="E156" s="12"/>
      <c r="F156" s="3"/>
    </row>
    <row r="157" spans="1:6" x14ac:dyDescent="0.4">
      <c r="A157" s="4"/>
      <c r="B157" s="33" t="s">
        <v>51</v>
      </c>
      <c r="C157" s="6"/>
      <c r="D157" s="12"/>
    </row>
    <row r="158" spans="1:6" x14ac:dyDescent="0.4">
      <c r="A158" s="4"/>
      <c r="C158" s="1"/>
      <c r="D158" s="12"/>
      <c r="E158" s="12"/>
      <c r="F158" s="3"/>
    </row>
    <row r="159" spans="1:6" x14ac:dyDescent="0.4">
      <c r="A159" s="4">
        <f>+A139+1</f>
        <v>20</v>
      </c>
      <c r="B159" s="44" t="s">
        <v>312</v>
      </c>
      <c r="C159" s="31" t="s">
        <v>536</v>
      </c>
      <c r="D159" s="31" t="s">
        <v>537</v>
      </c>
      <c r="F159" s="3"/>
    </row>
    <row r="160" spans="1:6" x14ac:dyDescent="0.4">
      <c r="A160" s="4"/>
      <c r="B160" s="33" t="s">
        <v>53</v>
      </c>
      <c r="C160" s="6"/>
      <c r="D160" s="6"/>
      <c r="F160" s="3"/>
    </row>
    <row r="161" spans="1:6" x14ac:dyDescent="0.4">
      <c r="A161" s="4"/>
      <c r="B161" s="33" t="s">
        <v>54</v>
      </c>
      <c r="C161" s="6"/>
      <c r="D161" s="6"/>
      <c r="F161" s="3"/>
    </row>
    <row r="162" spans="1:6" x14ac:dyDescent="0.4">
      <c r="A162" s="4"/>
      <c r="B162" s="33" t="s">
        <v>55</v>
      </c>
      <c r="C162" s="6"/>
      <c r="D162" s="6"/>
      <c r="F162" s="3"/>
    </row>
    <row r="163" spans="1:6" x14ac:dyDescent="0.4">
      <c r="A163" s="4"/>
      <c r="B163" s="33" t="s">
        <v>56</v>
      </c>
      <c r="C163" s="6"/>
      <c r="D163" s="6"/>
      <c r="F163" s="3"/>
    </row>
    <row r="164" spans="1:6" x14ac:dyDescent="0.4">
      <c r="A164" s="4"/>
      <c r="B164" s="33" t="s">
        <v>57</v>
      </c>
      <c r="C164" s="6"/>
      <c r="D164" s="6"/>
      <c r="F164" s="3"/>
    </row>
    <row r="165" spans="1:6" x14ac:dyDescent="0.4">
      <c r="A165" s="4"/>
      <c r="B165" s="33" t="s">
        <v>58</v>
      </c>
      <c r="C165" s="6"/>
      <c r="D165" s="6"/>
      <c r="F165" s="3"/>
    </row>
    <row r="166" spans="1:6" x14ac:dyDescent="0.4">
      <c r="A166" s="4"/>
      <c r="B166" s="33" t="s">
        <v>59</v>
      </c>
      <c r="C166" s="6"/>
      <c r="D166" s="6"/>
      <c r="F166" s="3"/>
    </row>
    <row r="167" spans="1:6" x14ac:dyDescent="0.4">
      <c r="A167" s="4"/>
      <c r="B167" s="33" t="s">
        <v>611</v>
      </c>
      <c r="C167" s="6"/>
      <c r="D167" s="6"/>
      <c r="F167" s="3"/>
    </row>
    <row r="168" spans="1:6" x14ac:dyDescent="0.4">
      <c r="A168" s="4"/>
      <c r="B168" s="33" t="s">
        <v>405</v>
      </c>
      <c r="C168" s="6"/>
      <c r="D168" s="6"/>
      <c r="F168" s="3"/>
    </row>
    <row r="169" spans="1:6" x14ac:dyDescent="0.4">
      <c r="A169" s="4"/>
      <c r="B169" s="33" t="s">
        <v>60</v>
      </c>
      <c r="C169" s="6"/>
      <c r="D169" s="6"/>
      <c r="F169" s="3"/>
    </row>
    <row r="170" spans="1:6" x14ac:dyDescent="0.4">
      <c r="A170" s="4"/>
      <c r="B170" s="33" t="s">
        <v>529</v>
      </c>
      <c r="C170" s="6"/>
      <c r="D170" s="6"/>
      <c r="F170" s="3"/>
    </row>
    <row r="171" spans="1:6" x14ac:dyDescent="0.4">
      <c r="A171" s="4"/>
      <c r="B171" s="33" t="s">
        <v>61</v>
      </c>
      <c r="C171" s="6"/>
      <c r="D171" s="6"/>
      <c r="F171" s="3"/>
    </row>
    <row r="172" spans="1:6" x14ac:dyDescent="0.4">
      <c r="A172" s="4"/>
      <c r="B172" s="33" t="s">
        <v>408</v>
      </c>
      <c r="C172" s="6"/>
      <c r="D172" s="6"/>
      <c r="F172" s="3"/>
    </row>
    <row r="173" spans="1:6" x14ac:dyDescent="0.4">
      <c r="A173" s="4"/>
      <c r="B173" s="33" t="s">
        <v>62</v>
      </c>
      <c r="C173" s="6"/>
      <c r="D173" s="6"/>
      <c r="F173" s="3"/>
    </row>
    <row r="174" spans="1:6" x14ac:dyDescent="0.4">
      <c r="A174" s="4"/>
      <c r="B174" s="33" t="s">
        <v>63</v>
      </c>
      <c r="C174" s="6"/>
      <c r="D174" s="6"/>
      <c r="F174" s="3"/>
    </row>
    <row r="175" spans="1:6" x14ac:dyDescent="0.4">
      <c r="A175" s="4"/>
      <c r="B175" s="33" t="s">
        <v>64</v>
      </c>
      <c r="C175" s="6"/>
      <c r="D175" s="6"/>
      <c r="F175" s="3"/>
    </row>
    <row r="176" spans="1:6" x14ac:dyDescent="0.4">
      <c r="A176" s="4"/>
      <c r="B176" s="33" t="s">
        <v>65</v>
      </c>
      <c r="C176" s="6"/>
      <c r="D176" s="6"/>
      <c r="F176" s="3"/>
    </row>
    <row r="177" spans="1:6" x14ac:dyDescent="0.4">
      <c r="A177" s="4"/>
      <c r="B177" s="33" t="s">
        <v>66</v>
      </c>
      <c r="C177" s="6"/>
      <c r="D177" s="6"/>
      <c r="F177" s="3"/>
    </row>
    <row r="178" spans="1:6" x14ac:dyDescent="0.4">
      <c r="A178" s="4"/>
      <c r="B178" s="33" t="s">
        <v>67</v>
      </c>
      <c r="C178" s="6"/>
      <c r="D178" s="6"/>
      <c r="F178" s="3"/>
    </row>
    <row r="179" spans="1:6" x14ac:dyDescent="0.4">
      <c r="A179" s="4"/>
      <c r="B179" s="33" t="s">
        <v>410</v>
      </c>
      <c r="C179" s="6"/>
      <c r="D179" s="6"/>
      <c r="F179" s="3"/>
    </row>
    <row r="180" spans="1:6" x14ac:dyDescent="0.4">
      <c r="A180" s="4"/>
      <c r="B180" s="33" t="s">
        <v>409</v>
      </c>
      <c r="C180" s="6"/>
      <c r="D180" s="6"/>
      <c r="F180" s="3"/>
    </row>
    <row r="181" spans="1:6" x14ac:dyDescent="0.4">
      <c r="A181" s="4"/>
      <c r="B181" s="33" t="s">
        <v>68</v>
      </c>
      <c r="C181" s="6"/>
      <c r="D181" s="6"/>
      <c r="F181" s="3"/>
    </row>
    <row r="182" spans="1:6" x14ac:dyDescent="0.4">
      <c r="A182" s="4"/>
      <c r="B182" s="33" t="s">
        <v>69</v>
      </c>
      <c r="C182" s="6"/>
      <c r="D182" s="6"/>
      <c r="F182" s="3"/>
    </row>
    <row r="183" spans="1:6" x14ac:dyDescent="0.4">
      <c r="A183" s="4"/>
      <c r="B183" s="33" t="s">
        <v>70</v>
      </c>
      <c r="C183" s="6"/>
      <c r="D183" s="6"/>
      <c r="F183" s="3"/>
    </row>
    <row r="184" spans="1:6" x14ac:dyDescent="0.4">
      <c r="A184" s="4"/>
      <c r="B184" s="33" t="s">
        <v>71</v>
      </c>
      <c r="C184" s="6"/>
      <c r="D184" s="6"/>
      <c r="F184" s="3"/>
    </row>
    <row r="185" spans="1:6" x14ac:dyDescent="0.4">
      <c r="A185" s="4"/>
      <c r="B185" s="45" t="s">
        <v>535</v>
      </c>
      <c r="C185" s="6"/>
      <c r="D185" s="6"/>
      <c r="F185" s="3"/>
    </row>
    <row r="186" spans="1:6" x14ac:dyDescent="0.4">
      <c r="A186" s="4"/>
      <c r="B186" s="4"/>
      <c r="C186" s="16"/>
      <c r="D186" s="12"/>
      <c r="E186" s="12"/>
      <c r="F186" s="3"/>
    </row>
    <row r="187" spans="1:6" x14ac:dyDescent="0.4">
      <c r="A187" s="4"/>
      <c r="B187" s="4"/>
      <c r="C187" s="12"/>
      <c r="D187" s="12"/>
      <c r="E187" s="12"/>
      <c r="F187" s="3"/>
    </row>
    <row r="188" spans="1:6" x14ac:dyDescent="0.4">
      <c r="A188" s="7"/>
      <c r="B188" s="43" t="s">
        <v>72</v>
      </c>
      <c r="C188" s="14" t="s">
        <v>289</v>
      </c>
      <c r="D188" s="11"/>
      <c r="E188" s="11"/>
      <c r="F188" s="7"/>
    </row>
    <row r="189" spans="1:6" ht="24" x14ac:dyDescent="0.4">
      <c r="A189" s="4">
        <f>+A159+1</f>
        <v>21</v>
      </c>
      <c r="B189" s="51" t="s">
        <v>525</v>
      </c>
      <c r="C189" s="3"/>
      <c r="D189" s="12"/>
      <c r="E189" s="12"/>
      <c r="F189" s="3"/>
    </row>
    <row r="190" spans="1:6" x14ac:dyDescent="0.4">
      <c r="A190" s="4"/>
      <c r="B190" s="51" t="s">
        <v>263</v>
      </c>
      <c r="C190" s="12" t="s">
        <v>10</v>
      </c>
      <c r="D190" s="12"/>
    </row>
    <row r="191" spans="1:6" x14ac:dyDescent="0.4">
      <c r="A191" s="4"/>
      <c r="B191" s="52" t="s">
        <v>279</v>
      </c>
      <c r="C191" s="6"/>
      <c r="D191" s="12"/>
      <c r="F191" s="3"/>
    </row>
    <row r="192" spans="1:6" x14ac:dyDescent="0.4">
      <c r="B192" s="53" t="s">
        <v>275</v>
      </c>
      <c r="C192" s="6"/>
      <c r="D192" s="12"/>
    </row>
    <row r="193" spans="1:6" x14ac:dyDescent="0.4">
      <c r="A193" s="4"/>
      <c r="B193" s="49" t="s">
        <v>264</v>
      </c>
      <c r="C193" s="6"/>
      <c r="D193" s="12"/>
      <c r="F193" s="3"/>
    </row>
    <row r="194" spans="1:6" x14ac:dyDescent="0.4">
      <c r="B194" s="33" t="s">
        <v>543</v>
      </c>
      <c r="C194" s="6"/>
      <c r="D194" s="12"/>
      <c r="F194" s="3"/>
    </row>
    <row r="195" spans="1:6" x14ac:dyDescent="0.4">
      <c r="B195" s="33" t="s">
        <v>689</v>
      </c>
      <c r="C195" s="6"/>
      <c r="D195" s="12"/>
      <c r="F195" s="3"/>
    </row>
    <row r="196" spans="1:6" x14ac:dyDescent="0.4">
      <c r="A196" s="4"/>
      <c r="B196" s="53" t="s">
        <v>265</v>
      </c>
      <c r="C196" s="6"/>
      <c r="D196" s="12"/>
      <c r="F196" s="3"/>
    </row>
    <row r="197" spans="1:6" x14ac:dyDescent="0.4">
      <c r="A197" s="4"/>
      <c r="B197" s="4" t="s">
        <v>280</v>
      </c>
      <c r="C197" s="6"/>
      <c r="D197" s="12"/>
      <c r="F197" s="3"/>
    </row>
    <row r="198" spans="1:6" x14ac:dyDescent="0.4">
      <c r="A198" s="4"/>
      <c r="B198" s="33" t="s">
        <v>266</v>
      </c>
      <c r="C198" s="6"/>
      <c r="D198" s="12"/>
      <c r="F198" s="3"/>
    </row>
    <row r="199" spans="1:6" x14ac:dyDescent="0.4">
      <c r="A199" s="4"/>
      <c r="B199" s="33" t="s">
        <v>281</v>
      </c>
      <c r="C199" s="6"/>
      <c r="D199" s="12"/>
      <c r="F199" s="3"/>
    </row>
    <row r="200" spans="1:6" x14ac:dyDescent="0.4">
      <c r="A200" s="4"/>
      <c r="B200" s="49" t="s">
        <v>283</v>
      </c>
      <c r="C200" s="6"/>
      <c r="D200" s="12"/>
      <c r="F200" s="3"/>
    </row>
    <row r="201" spans="1:6" x14ac:dyDescent="0.4">
      <c r="A201" s="4"/>
      <c r="D201" s="12"/>
    </row>
    <row r="202" spans="1:6" x14ac:dyDescent="0.4">
      <c r="A202" s="4"/>
      <c r="B202" s="51" t="s">
        <v>267</v>
      </c>
      <c r="D202" s="12"/>
    </row>
    <row r="203" spans="1:6" x14ac:dyDescent="0.4">
      <c r="A203" s="4"/>
      <c r="B203" s="53" t="s">
        <v>277</v>
      </c>
      <c r="C203" s="6"/>
      <c r="D203" s="12"/>
      <c r="F203" s="3"/>
    </row>
    <row r="204" spans="1:6" x14ac:dyDescent="0.4">
      <c r="A204" s="4"/>
      <c r="B204" s="53" t="s">
        <v>268</v>
      </c>
      <c r="C204" s="6"/>
      <c r="D204" s="12"/>
      <c r="F204" s="3"/>
    </row>
    <row r="205" spans="1:6" x14ac:dyDescent="0.4">
      <c r="A205" s="4"/>
      <c r="B205" s="53" t="s">
        <v>551</v>
      </c>
      <c r="C205" s="6"/>
      <c r="D205" s="12"/>
      <c r="F205" s="3"/>
    </row>
    <row r="206" spans="1:6" x14ac:dyDescent="0.4">
      <c r="A206" s="4"/>
      <c r="B206" s="53" t="s">
        <v>406</v>
      </c>
      <c r="C206" s="6"/>
      <c r="D206" s="12"/>
      <c r="F206" s="3"/>
    </row>
    <row r="207" spans="1:6" x14ac:dyDescent="0.4">
      <c r="A207" s="4"/>
      <c r="B207" s="4" t="s">
        <v>270</v>
      </c>
      <c r="C207" s="6"/>
      <c r="D207" s="12"/>
      <c r="F207" s="3"/>
    </row>
    <row r="208" spans="1:6" x14ac:dyDescent="0.4">
      <c r="A208" s="4"/>
      <c r="B208" s="4" t="s">
        <v>273</v>
      </c>
      <c r="C208" s="6"/>
      <c r="D208" s="12"/>
      <c r="F208" s="3"/>
    </row>
    <row r="209" spans="1:6" x14ac:dyDescent="0.4">
      <c r="A209" s="4"/>
      <c r="B209" s="54" t="s">
        <v>271</v>
      </c>
      <c r="C209" s="6"/>
      <c r="D209" s="12"/>
      <c r="F209" s="3"/>
    </row>
    <row r="210" spans="1:6" x14ac:dyDescent="0.4">
      <c r="A210" s="4"/>
      <c r="B210" s="53" t="s">
        <v>276</v>
      </c>
      <c r="C210" s="6"/>
      <c r="D210" s="12"/>
      <c r="F210" s="3"/>
    </row>
    <row r="211" spans="1:6" x14ac:dyDescent="0.4">
      <c r="A211" s="4"/>
      <c r="B211" s="53" t="s">
        <v>282</v>
      </c>
      <c r="C211" s="6"/>
      <c r="D211" s="12"/>
    </row>
    <row r="212" spans="1:6" x14ac:dyDescent="0.4">
      <c r="A212" s="4"/>
      <c r="B212" s="53" t="s">
        <v>278</v>
      </c>
      <c r="C212" s="6"/>
      <c r="D212" s="12"/>
      <c r="F212" s="3"/>
    </row>
    <row r="213" spans="1:6" x14ac:dyDescent="0.4">
      <c r="A213" s="4"/>
      <c r="B213" s="54" t="s">
        <v>272</v>
      </c>
      <c r="C213" s="6"/>
      <c r="D213" s="12"/>
      <c r="F213" s="3"/>
    </row>
    <row r="214" spans="1:6" x14ac:dyDescent="0.4">
      <c r="A214" s="4"/>
      <c r="B214" s="54" t="s">
        <v>269</v>
      </c>
      <c r="C214" s="6"/>
      <c r="D214" s="12"/>
      <c r="F214" s="3"/>
    </row>
    <row r="215" spans="1:6" x14ac:dyDescent="0.4">
      <c r="A215" s="4"/>
      <c r="B215" s="33" t="s">
        <v>274</v>
      </c>
      <c r="C215" s="6"/>
      <c r="D215" s="12"/>
      <c r="F215" s="3"/>
    </row>
    <row r="216" spans="1:6" x14ac:dyDescent="0.4">
      <c r="A216" s="4"/>
      <c r="B216" s="4" t="s">
        <v>51</v>
      </c>
      <c r="C216" s="6"/>
      <c r="D216" s="12"/>
      <c r="F216" s="3"/>
    </row>
    <row r="217" spans="1:6" x14ac:dyDescent="0.4">
      <c r="A217" s="4"/>
      <c r="B217" s="45" t="s">
        <v>15</v>
      </c>
      <c r="C217" s="6"/>
      <c r="D217" s="12"/>
      <c r="F217" s="3"/>
    </row>
    <row r="218" spans="1:6" x14ac:dyDescent="0.4">
      <c r="A218" s="4"/>
      <c r="B218" s="57"/>
      <c r="C218" s="12"/>
      <c r="D218" s="12"/>
      <c r="F218" s="3"/>
    </row>
    <row r="219" spans="1:6" x14ac:dyDescent="0.4">
      <c r="A219" s="4"/>
      <c r="B219" s="45"/>
      <c r="C219" s="17"/>
      <c r="D219" s="12"/>
      <c r="F219" s="3"/>
    </row>
    <row r="220" spans="1:6" x14ac:dyDescent="0.4">
      <c r="A220" s="4">
        <f>+A189+1</f>
        <v>22</v>
      </c>
      <c r="B220" s="44" t="s">
        <v>672</v>
      </c>
      <c r="C220" s="12" t="s">
        <v>10</v>
      </c>
      <c r="D220" s="12"/>
      <c r="F220" s="3"/>
    </row>
    <row r="221" spans="1:6" x14ac:dyDescent="0.4">
      <c r="A221" s="4"/>
      <c r="B221" s="45" t="s">
        <v>531</v>
      </c>
      <c r="C221" s="6"/>
      <c r="D221" s="12"/>
      <c r="F221" s="3"/>
    </row>
    <row r="222" spans="1:6" x14ac:dyDescent="0.4">
      <c r="A222" s="4"/>
      <c r="B222" s="45" t="s">
        <v>541</v>
      </c>
      <c r="C222" s="6"/>
      <c r="D222" s="12"/>
      <c r="F222" s="3"/>
    </row>
    <row r="223" spans="1:6" x14ac:dyDescent="0.4">
      <c r="A223" s="4"/>
      <c r="B223" s="45" t="s">
        <v>542</v>
      </c>
      <c r="C223" s="6"/>
      <c r="D223" s="12"/>
      <c r="F223" s="3"/>
    </row>
    <row r="224" spans="1:6" x14ac:dyDescent="0.4">
      <c r="A224" s="4"/>
      <c r="B224" s="45" t="s">
        <v>543</v>
      </c>
      <c r="C224" s="6"/>
      <c r="D224" s="12"/>
      <c r="F224" s="3"/>
    </row>
    <row r="225" spans="1:6" x14ac:dyDescent="0.4">
      <c r="A225" s="4"/>
      <c r="B225" s="45" t="s">
        <v>544</v>
      </c>
      <c r="C225" s="6"/>
      <c r="D225" s="12"/>
      <c r="F225" s="3"/>
    </row>
    <row r="226" spans="1:6" x14ac:dyDescent="0.4">
      <c r="A226" s="4"/>
      <c r="B226" s="45" t="s">
        <v>545</v>
      </c>
      <c r="C226" s="6"/>
      <c r="D226" s="12"/>
      <c r="F226" s="3"/>
    </row>
    <row r="227" spans="1:6" x14ac:dyDescent="0.4">
      <c r="A227" s="4"/>
      <c r="B227" s="45" t="s">
        <v>546</v>
      </c>
      <c r="C227" s="6"/>
      <c r="D227" s="12"/>
      <c r="F227" s="3"/>
    </row>
    <row r="228" spans="1:6" x14ac:dyDescent="0.4">
      <c r="A228" s="4"/>
      <c r="B228" s="45" t="s">
        <v>547</v>
      </c>
      <c r="C228" s="6"/>
      <c r="D228" s="12"/>
      <c r="F228" s="3"/>
    </row>
    <row r="229" spans="1:6" x14ac:dyDescent="0.4">
      <c r="B229" s="33" t="s">
        <v>548</v>
      </c>
      <c r="C229" s="6"/>
      <c r="D229" s="12"/>
      <c r="F229" s="3"/>
    </row>
    <row r="230" spans="1:6" x14ac:dyDescent="0.4">
      <c r="B230" s="33" t="s">
        <v>51</v>
      </c>
      <c r="C230" s="6"/>
      <c r="D230" s="12"/>
      <c r="F230" s="3"/>
    </row>
    <row r="231" spans="1:6" x14ac:dyDescent="0.4">
      <c r="B231" s="33" t="s">
        <v>15</v>
      </c>
      <c r="C231" s="6"/>
      <c r="D231" s="12"/>
      <c r="F231" s="3"/>
    </row>
    <row r="232" spans="1:6" x14ac:dyDescent="0.4">
      <c r="B232" s="57"/>
      <c r="C232" s="1"/>
      <c r="D232" s="12"/>
      <c r="F232" s="3"/>
    </row>
    <row r="233" spans="1:6" x14ac:dyDescent="0.4">
      <c r="A233" s="4"/>
      <c r="B233" s="45"/>
      <c r="C233" s="17"/>
      <c r="D233" s="12"/>
      <c r="F233" s="3"/>
    </row>
    <row r="234" spans="1:6" x14ac:dyDescent="0.4">
      <c r="A234" s="7"/>
      <c r="B234" s="43" t="s">
        <v>73</v>
      </c>
      <c r="C234" s="14" t="s">
        <v>290</v>
      </c>
      <c r="D234" s="11"/>
      <c r="E234" s="11"/>
      <c r="F234" s="7"/>
    </row>
    <row r="235" spans="1:6" x14ac:dyDescent="0.4">
      <c r="A235" s="4"/>
      <c r="B235" s="44" t="s">
        <v>286</v>
      </c>
      <c r="C235" s="17"/>
      <c r="D235" s="12"/>
      <c r="F235" s="3"/>
    </row>
    <row r="236" spans="1:6" ht="34.200000000000003" x14ac:dyDescent="0.4">
      <c r="A236" s="4">
        <f>+A220+1</f>
        <v>23</v>
      </c>
      <c r="B236" s="45" t="s">
        <v>608</v>
      </c>
      <c r="C236" s="12"/>
      <c r="D236" s="12"/>
      <c r="F236" s="3"/>
    </row>
    <row r="237" spans="1:6" ht="37.950000000000003" customHeight="1" x14ac:dyDescent="0.4">
      <c r="A237" s="4"/>
      <c r="B237" s="57"/>
      <c r="D237" s="12"/>
      <c r="E237" s="12"/>
      <c r="F237" s="3"/>
    </row>
    <row r="238" spans="1:6" x14ac:dyDescent="0.4">
      <c r="A238" s="4"/>
      <c r="B238" s="50"/>
      <c r="D238" s="12"/>
      <c r="E238" s="12"/>
      <c r="F238" s="3"/>
    </row>
    <row r="239" spans="1:6" x14ac:dyDescent="0.4">
      <c r="A239" s="4"/>
      <c r="B239" s="55" t="s">
        <v>616</v>
      </c>
      <c r="D239" s="12"/>
      <c r="E239" s="12"/>
      <c r="F239" s="3"/>
    </row>
    <row r="240" spans="1:6" ht="22.8" x14ac:dyDescent="0.4">
      <c r="A240" s="4">
        <f>+A236+1</f>
        <v>24</v>
      </c>
      <c r="B240" s="50" t="s">
        <v>625</v>
      </c>
      <c r="C240" s="6"/>
      <c r="D240" s="12"/>
      <c r="E240" s="12"/>
      <c r="F240" s="3"/>
    </row>
    <row r="241" spans="1:6" x14ac:dyDescent="0.4">
      <c r="A241" s="4"/>
      <c r="D241" s="12"/>
      <c r="E241" s="12"/>
      <c r="F241" s="3"/>
    </row>
    <row r="242" spans="1:6" ht="22.8" x14ac:dyDescent="0.4">
      <c r="A242" s="4">
        <f>+A240+1</f>
        <v>25</v>
      </c>
      <c r="B242" s="50" t="s">
        <v>626</v>
      </c>
      <c r="C242" s="6"/>
      <c r="D242" s="12"/>
      <c r="E242" s="12"/>
      <c r="F242" s="3"/>
    </row>
    <row r="243" spans="1:6" x14ac:dyDescent="0.4">
      <c r="A243" s="4"/>
      <c r="B243" s="4"/>
      <c r="C243" s="12"/>
      <c r="D243" s="12"/>
      <c r="E243" s="12"/>
      <c r="F243" s="3"/>
    </row>
    <row r="244" spans="1:6" x14ac:dyDescent="0.4">
      <c r="A244" s="7"/>
      <c r="B244" s="43" t="s">
        <v>98</v>
      </c>
      <c r="C244" s="14" t="s">
        <v>540</v>
      </c>
      <c r="D244" s="11"/>
      <c r="E244" s="11"/>
      <c r="F244" s="7"/>
    </row>
    <row r="245" spans="1:6" x14ac:dyDescent="0.4">
      <c r="A245" s="4"/>
      <c r="B245" s="4"/>
      <c r="C245" s="12"/>
      <c r="D245" s="12"/>
      <c r="E245" s="12"/>
      <c r="F245" s="3"/>
    </row>
    <row r="246" spans="1:6" ht="24" x14ac:dyDescent="0.4">
      <c r="A246" s="4">
        <f>+A242+1</f>
        <v>26</v>
      </c>
      <c r="B246" s="55" t="s">
        <v>74</v>
      </c>
      <c r="C246" s="12" t="s">
        <v>10</v>
      </c>
      <c r="D246" s="12"/>
      <c r="E246" s="12"/>
      <c r="F246" s="3"/>
    </row>
    <row r="247" spans="1:6" x14ac:dyDescent="0.4">
      <c r="A247" s="4"/>
      <c r="B247" s="33" t="s">
        <v>75</v>
      </c>
      <c r="C247" s="6"/>
      <c r="D247" s="12"/>
      <c r="E247" s="12"/>
      <c r="F247" s="3"/>
    </row>
    <row r="248" spans="1:6" x14ac:dyDescent="0.4">
      <c r="A248" s="4"/>
      <c r="B248" s="4" t="s">
        <v>76</v>
      </c>
      <c r="C248" s="6"/>
      <c r="D248" s="12"/>
      <c r="E248" s="12"/>
      <c r="F248" s="3"/>
    </row>
    <row r="249" spans="1:6" x14ac:dyDescent="0.4">
      <c r="A249" s="4"/>
      <c r="B249" s="4" t="s">
        <v>77</v>
      </c>
      <c r="C249" s="6"/>
      <c r="D249" s="12"/>
      <c r="E249" s="12"/>
      <c r="F249" s="3"/>
    </row>
    <row r="250" spans="1:6" x14ac:dyDescent="0.4">
      <c r="A250" s="4"/>
      <c r="B250" s="4" t="s">
        <v>78</v>
      </c>
      <c r="C250" s="6"/>
      <c r="D250" s="12"/>
      <c r="E250" s="12"/>
      <c r="F250" s="3"/>
    </row>
    <row r="251" spans="1:6" x14ac:dyDescent="0.4">
      <c r="A251" s="4"/>
      <c r="B251" s="4" t="s">
        <v>79</v>
      </c>
      <c r="C251" s="6"/>
      <c r="D251" s="12"/>
      <c r="E251" s="12"/>
      <c r="F251" s="3"/>
    </row>
    <row r="252" spans="1:6" x14ac:dyDescent="0.4">
      <c r="A252" s="4"/>
      <c r="B252" s="4" t="s">
        <v>80</v>
      </c>
      <c r="C252" s="6"/>
      <c r="D252" s="12"/>
      <c r="E252" s="12"/>
      <c r="F252" s="3"/>
    </row>
    <row r="253" spans="1:6" x14ac:dyDescent="0.4">
      <c r="A253" s="4"/>
      <c r="B253" s="4" t="s">
        <v>81</v>
      </c>
      <c r="C253" s="6"/>
      <c r="D253" s="12"/>
      <c r="E253" s="12"/>
      <c r="F253" s="3"/>
    </row>
    <row r="254" spans="1:6" x14ac:dyDescent="0.4">
      <c r="A254" s="4"/>
      <c r="B254" s="4" t="s">
        <v>82</v>
      </c>
      <c r="C254" s="6"/>
      <c r="D254" s="12"/>
      <c r="E254" s="12"/>
      <c r="F254" s="3"/>
    </row>
    <row r="255" spans="1:6" x14ac:dyDescent="0.4">
      <c r="A255" s="4"/>
      <c r="B255" s="4" t="s">
        <v>83</v>
      </c>
      <c r="C255" s="6"/>
      <c r="D255" s="12"/>
      <c r="E255" s="12"/>
      <c r="F255" s="3"/>
    </row>
    <row r="256" spans="1:6" x14ac:dyDescent="0.4">
      <c r="A256" s="4"/>
      <c r="B256" s="4" t="s">
        <v>15</v>
      </c>
      <c r="C256" s="6"/>
      <c r="D256" s="12"/>
      <c r="E256" s="12"/>
      <c r="F256" s="3"/>
    </row>
    <row r="257" spans="1:6" ht="26.4" customHeight="1" x14ac:dyDescent="0.4">
      <c r="A257" s="4"/>
      <c r="B257" s="57"/>
      <c r="C257" s="12"/>
      <c r="D257" s="12"/>
      <c r="E257" s="12"/>
      <c r="F257" s="3"/>
    </row>
    <row r="258" spans="1:6" x14ac:dyDescent="0.4">
      <c r="A258" s="4"/>
      <c r="B258" s="4"/>
      <c r="C258" s="12"/>
      <c r="D258" s="12"/>
      <c r="E258" s="12"/>
      <c r="F258" s="3"/>
    </row>
    <row r="259" spans="1:6" x14ac:dyDescent="0.4">
      <c r="A259" s="4"/>
      <c r="B259" s="4"/>
      <c r="C259" s="12"/>
      <c r="D259" s="12"/>
      <c r="E259" s="12"/>
      <c r="F259" s="3"/>
    </row>
    <row r="260" spans="1:6" x14ac:dyDescent="0.4">
      <c r="A260" s="4">
        <f>+A246+1</f>
        <v>27</v>
      </c>
      <c r="B260" s="39" t="s">
        <v>84</v>
      </c>
      <c r="C260" s="12" t="s">
        <v>10</v>
      </c>
      <c r="D260" s="12"/>
      <c r="E260" s="12"/>
      <c r="F260" s="3"/>
    </row>
    <row r="261" spans="1:6" x14ac:dyDescent="0.4">
      <c r="A261" s="4"/>
      <c r="B261" s="4" t="s">
        <v>85</v>
      </c>
      <c r="C261" s="6"/>
      <c r="D261" s="12"/>
      <c r="E261" s="12"/>
      <c r="F261" s="3"/>
    </row>
    <row r="262" spans="1:6" x14ac:dyDescent="0.4">
      <c r="A262" s="4"/>
      <c r="B262" s="4" t="s">
        <v>86</v>
      </c>
      <c r="C262" s="6"/>
      <c r="D262" s="12"/>
      <c r="E262" s="12"/>
      <c r="F262" s="3"/>
    </row>
    <row r="263" spans="1:6" x14ac:dyDescent="0.4">
      <c r="A263" s="4"/>
      <c r="B263" s="4" t="s">
        <v>87</v>
      </c>
      <c r="C263" s="6"/>
      <c r="D263" s="12"/>
      <c r="E263" s="12"/>
      <c r="F263" s="3"/>
    </row>
    <row r="264" spans="1:6" x14ac:dyDescent="0.4">
      <c r="A264" s="4"/>
      <c r="B264" s="4" t="s">
        <v>88</v>
      </c>
      <c r="C264" s="6"/>
      <c r="D264" s="12"/>
      <c r="E264" s="12"/>
      <c r="F264" s="3"/>
    </row>
    <row r="265" spans="1:6" x14ac:dyDescent="0.4">
      <c r="A265" s="4"/>
      <c r="B265" s="4" t="s">
        <v>89</v>
      </c>
      <c r="C265" s="6"/>
      <c r="D265" s="12"/>
      <c r="E265" s="12"/>
      <c r="F265" s="3"/>
    </row>
    <row r="266" spans="1:6" x14ac:dyDescent="0.4">
      <c r="A266" s="4"/>
      <c r="B266" s="4" t="s">
        <v>90</v>
      </c>
      <c r="C266" s="6"/>
      <c r="D266" s="12"/>
      <c r="E266" s="12"/>
      <c r="F266" s="3"/>
    </row>
    <row r="267" spans="1:6" x14ac:dyDescent="0.4">
      <c r="A267" s="4"/>
      <c r="B267" s="4" t="s">
        <v>51</v>
      </c>
      <c r="C267" s="6"/>
      <c r="D267" s="12"/>
      <c r="E267" s="12"/>
      <c r="F267" s="3"/>
    </row>
    <row r="268" spans="1:6" x14ac:dyDescent="0.4">
      <c r="A268" s="4"/>
      <c r="B268" s="4" t="s">
        <v>15</v>
      </c>
      <c r="C268" s="6"/>
      <c r="D268" s="12"/>
      <c r="E268" s="12"/>
      <c r="F268" s="3"/>
    </row>
    <row r="269" spans="1:6" x14ac:dyDescent="0.4">
      <c r="A269" s="4"/>
      <c r="B269" s="57"/>
      <c r="C269" s="12"/>
      <c r="D269" s="12"/>
      <c r="E269" s="12"/>
      <c r="F269" s="3"/>
    </row>
    <row r="270" spans="1:6" x14ac:dyDescent="0.4">
      <c r="A270" s="4"/>
      <c r="B270" s="4"/>
      <c r="C270" s="12"/>
      <c r="D270" s="12"/>
      <c r="E270" s="12"/>
      <c r="F270" s="3"/>
    </row>
    <row r="271" spans="1:6" x14ac:dyDescent="0.4">
      <c r="A271" s="4"/>
      <c r="B271" s="4"/>
      <c r="C271" s="12"/>
      <c r="D271" s="12"/>
      <c r="E271" s="12"/>
      <c r="F271" s="3"/>
    </row>
    <row r="272" spans="1:6" ht="24" x14ac:dyDescent="0.4">
      <c r="A272" s="4">
        <f>+A260+1</f>
        <v>28</v>
      </c>
      <c r="B272" s="55" t="s">
        <v>91</v>
      </c>
      <c r="C272" s="12" t="s">
        <v>10</v>
      </c>
      <c r="D272" s="12"/>
      <c r="E272" s="12"/>
      <c r="F272" s="3"/>
    </row>
    <row r="273" spans="1:6" ht="22.8" x14ac:dyDescent="0.4">
      <c r="A273" s="4"/>
      <c r="B273" s="50" t="s">
        <v>92</v>
      </c>
      <c r="C273" s="6"/>
      <c r="D273" s="12"/>
      <c r="E273" s="12"/>
      <c r="F273" s="3"/>
    </row>
    <row r="274" spans="1:6" x14ac:dyDescent="0.4">
      <c r="A274" s="4"/>
      <c r="B274" s="50" t="s">
        <v>93</v>
      </c>
      <c r="C274" s="6"/>
      <c r="D274" s="12"/>
      <c r="E274" s="12"/>
      <c r="F274" s="3"/>
    </row>
    <row r="275" spans="1:6" x14ac:dyDescent="0.4">
      <c r="A275" s="4"/>
      <c r="B275" s="4" t="s">
        <v>94</v>
      </c>
      <c r="C275" s="6"/>
      <c r="D275" s="12"/>
      <c r="E275" s="12"/>
      <c r="F275" s="3"/>
    </row>
    <row r="276" spans="1:6" x14ac:dyDescent="0.4">
      <c r="A276" s="4"/>
      <c r="B276" s="4" t="s">
        <v>95</v>
      </c>
      <c r="C276" s="6"/>
      <c r="D276" s="12"/>
      <c r="E276" s="12"/>
      <c r="F276" s="3"/>
    </row>
    <row r="277" spans="1:6" x14ac:dyDescent="0.4">
      <c r="A277" s="4"/>
      <c r="B277" s="4" t="s">
        <v>96</v>
      </c>
      <c r="C277" s="6"/>
      <c r="D277" s="12"/>
      <c r="E277" s="12"/>
      <c r="F277" s="3"/>
    </row>
    <row r="278" spans="1:6" x14ac:dyDescent="0.4">
      <c r="A278" s="4"/>
      <c r="B278" s="4" t="s">
        <v>609</v>
      </c>
      <c r="C278" s="6"/>
      <c r="D278" s="12"/>
      <c r="E278" s="12"/>
      <c r="F278" s="3"/>
    </row>
    <row r="279" spans="1:6" x14ac:dyDescent="0.4">
      <c r="A279" s="4"/>
      <c r="B279" s="4" t="s">
        <v>97</v>
      </c>
      <c r="C279" s="6"/>
      <c r="D279" s="12"/>
      <c r="E279" s="12"/>
      <c r="F279" s="3"/>
    </row>
    <row r="280" spans="1:6" x14ac:dyDescent="0.4">
      <c r="A280" s="4"/>
      <c r="B280" s="4" t="s">
        <v>15</v>
      </c>
      <c r="C280" s="6"/>
      <c r="D280" s="12"/>
      <c r="E280" s="12"/>
      <c r="F280" s="3"/>
    </row>
    <row r="281" spans="1:6" ht="34.950000000000003" customHeight="1" x14ac:dyDescent="0.4">
      <c r="A281" s="4"/>
      <c r="B281" s="57"/>
      <c r="C281" s="1"/>
      <c r="D281" s="12"/>
      <c r="E281" s="12"/>
      <c r="F281" s="3"/>
    </row>
    <row r="282" spans="1:6" x14ac:dyDescent="0.4">
      <c r="A282" s="4"/>
      <c r="C282" s="1"/>
      <c r="D282" s="12"/>
      <c r="E282" s="12"/>
      <c r="F282" s="3"/>
    </row>
    <row r="283" spans="1:6" x14ac:dyDescent="0.4">
      <c r="A283" s="4">
        <f>+A272+1</f>
        <v>29</v>
      </c>
      <c r="B283" s="33" t="s">
        <v>305</v>
      </c>
      <c r="C283" s="1"/>
      <c r="D283" s="12"/>
      <c r="E283" s="12"/>
      <c r="F283" s="3"/>
    </row>
    <row r="284" spans="1:6" x14ac:dyDescent="0.4">
      <c r="A284" s="4"/>
      <c r="B284" s="33" t="s">
        <v>288</v>
      </c>
      <c r="C284" s="6"/>
      <c r="D284" s="12" t="s">
        <v>407</v>
      </c>
      <c r="E284" s="12"/>
      <c r="F284" s="3"/>
    </row>
    <row r="285" spans="1:6" x14ac:dyDescent="0.4">
      <c r="A285" s="4"/>
      <c r="B285" s="4"/>
      <c r="C285" s="12"/>
      <c r="D285" s="12"/>
      <c r="E285" s="12"/>
      <c r="F285" s="3"/>
    </row>
    <row r="286" spans="1:6" x14ac:dyDescent="0.4">
      <c r="A286" s="5"/>
      <c r="B286" s="56" t="s">
        <v>291</v>
      </c>
      <c r="C286" s="15" t="s">
        <v>287</v>
      </c>
      <c r="D286" s="13"/>
      <c r="E286" s="13"/>
      <c r="F286" s="5"/>
    </row>
    <row r="287" spans="1:6" x14ac:dyDescent="0.4">
      <c r="A287" s="4"/>
      <c r="B287" s="4"/>
      <c r="C287" s="12"/>
      <c r="D287" s="12"/>
      <c r="E287" s="12"/>
      <c r="F287" s="3"/>
    </row>
    <row r="288" spans="1:6" x14ac:dyDescent="0.4">
      <c r="A288" s="4"/>
      <c r="B288" s="39" t="s">
        <v>287</v>
      </c>
      <c r="C288" s="12" t="s">
        <v>284</v>
      </c>
      <c r="D288" s="12"/>
      <c r="E288" s="12"/>
      <c r="F288" s="3"/>
    </row>
    <row r="289" spans="1:6" ht="22.8" x14ac:dyDescent="0.4">
      <c r="A289" s="4">
        <f>+A283+1</f>
        <v>30</v>
      </c>
      <c r="B289" s="45" t="s">
        <v>526</v>
      </c>
      <c r="C289" s="6"/>
      <c r="D289" s="12"/>
      <c r="E289" s="12"/>
      <c r="F289" s="3"/>
    </row>
    <row r="290" spans="1:6" x14ac:dyDescent="0.4">
      <c r="A290" s="4"/>
      <c r="C290" s="1"/>
      <c r="D290" s="12"/>
      <c r="E290" s="12"/>
      <c r="F290" s="3"/>
    </row>
    <row r="291" spans="1:6" x14ac:dyDescent="0.4">
      <c r="A291" s="4">
        <f>+A289+1</f>
        <v>31</v>
      </c>
      <c r="B291" s="53" t="s">
        <v>401</v>
      </c>
      <c r="C291" s="1"/>
      <c r="D291" s="12"/>
      <c r="E291" s="12"/>
      <c r="F291" s="3"/>
    </row>
    <row r="292" spans="1:6" x14ac:dyDescent="0.4">
      <c r="A292" s="4"/>
      <c r="B292" s="57"/>
      <c r="C292" s="1"/>
      <c r="D292" s="12"/>
      <c r="E292" s="12"/>
      <c r="F292" s="3"/>
    </row>
    <row r="293" spans="1:6" x14ac:dyDescent="0.4">
      <c r="A293" s="4">
        <f>+A291+1</f>
        <v>32</v>
      </c>
      <c r="B293" s="53" t="s">
        <v>100</v>
      </c>
      <c r="C293" s="12"/>
      <c r="D293" s="12"/>
      <c r="E293" s="12"/>
      <c r="F293" s="3"/>
    </row>
    <row r="294" spans="1:6" ht="35.1" customHeight="1" x14ac:dyDescent="0.4">
      <c r="A294" s="4"/>
      <c r="B294" s="57"/>
      <c r="C294" s="12"/>
      <c r="D294" s="12"/>
      <c r="E294" s="12"/>
      <c r="F294" s="3"/>
    </row>
    <row r="296" spans="1:6" x14ac:dyDescent="0.4">
      <c r="A296" s="5"/>
      <c r="B296" s="56" t="s">
        <v>292</v>
      </c>
      <c r="C296" s="15" t="s">
        <v>99</v>
      </c>
      <c r="D296" s="13"/>
      <c r="E296" s="13"/>
      <c r="F296" s="5"/>
    </row>
    <row r="297" spans="1:6" x14ac:dyDescent="0.4">
      <c r="A297" s="4">
        <f>+A293+1</f>
        <v>33</v>
      </c>
      <c r="B297" s="4" t="s">
        <v>101</v>
      </c>
      <c r="C297" s="59"/>
      <c r="D297" s="59"/>
      <c r="E297" s="59"/>
      <c r="F297" s="59"/>
    </row>
    <row r="298" spans="1:6" x14ac:dyDescent="0.4">
      <c r="A298" s="4"/>
      <c r="B298" s="4" t="s">
        <v>102</v>
      </c>
      <c r="C298" s="59"/>
      <c r="D298" s="59"/>
      <c r="E298" s="59"/>
      <c r="F298" s="59"/>
    </row>
    <row r="299" spans="1:6" x14ac:dyDescent="0.4">
      <c r="A299" s="4"/>
      <c r="B299" s="4" t="s">
        <v>103</v>
      </c>
      <c r="C299" s="59"/>
      <c r="D299" s="59"/>
      <c r="E299" s="59"/>
      <c r="F299" s="59"/>
    </row>
    <row r="300" spans="1:6" x14ac:dyDescent="0.4">
      <c r="A300" s="4"/>
      <c r="B300" s="4" t="s">
        <v>104</v>
      </c>
      <c r="C300" s="58"/>
      <c r="D300" s="58"/>
      <c r="E300" s="58"/>
      <c r="F300" s="58"/>
    </row>
    <row r="301" spans="1:6" x14ac:dyDescent="0.4">
      <c r="A301" s="4"/>
      <c r="B301" s="4" t="s">
        <v>105</v>
      </c>
      <c r="C301" s="59"/>
      <c r="D301" s="59"/>
      <c r="E301" s="59"/>
      <c r="F301" s="59"/>
    </row>
    <row r="303" spans="1:6" x14ac:dyDescent="0.4">
      <c r="B303" s="37" t="s">
        <v>106</v>
      </c>
    </row>
  </sheetData>
  <sheetProtection sheet="1" objects="1" scenarios="1"/>
  <sortState xmlns:xlrd2="http://schemas.microsoft.com/office/spreadsheetml/2017/richdata2" ref="B140:G156">
    <sortCondition ref="B140:B156"/>
  </sortState>
  <mergeCells count="7">
    <mergeCell ref="C300:F300"/>
    <mergeCell ref="C301:F301"/>
    <mergeCell ref="A1:F1"/>
    <mergeCell ref="A2:F2"/>
    <mergeCell ref="C297:F297"/>
    <mergeCell ref="C298:F298"/>
    <mergeCell ref="C299:F299"/>
  </mergeCells>
  <hyperlinks>
    <hyperlink ref="B17" r:id="rId1" xr:uid="{FFDE34EB-8FF9-4B2D-9F26-E5473F844470}"/>
  </hyperlinks>
  <pageMargins left="0.31496062992125984" right="0.31496062992125984" top="0" bottom="0" header="0.31496062992125984" footer="0.31496062992125984"/>
  <pageSetup paperSize="9" scale="86" fitToHeight="29" orientation="landscape" r:id="rId2"/>
  <rowBreaks count="9" manualBreakCount="9">
    <brk id="38" max="5" man="1"/>
    <brk id="74" max="5" man="1"/>
    <brk id="111" max="5" man="1"/>
    <brk id="138" max="5" man="1"/>
    <brk id="158" max="5" man="1"/>
    <brk id="187" max="5" man="1"/>
    <brk id="219" max="5" man="1"/>
    <brk id="243" max="5" man="1"/>
    <brk id="271" max="5" man="1"/>
  </rowBreaks>
  <drawing r:id="rId3"/>
  <extLst>
    <ext xmlns:x14="http://schemas.microsoft.com/office/spreadsheetml/2009/9/main" uri="{CCE6A557-97BC-4b89-ADB6-D9C93CAAB3DF}">
      <x14:dataValidations xmlns:xm="http://schemas.microsoft.com/office/excel/2006/main" disablePrompts="1" count="8">
        <x14:dataValidation type="list" showInputMessage="1" showErrorMessage="1" xr:uid="{55F97494-E582-4A90-A69A-FADB098E83DF}">
          <x14:formula1>
            <xm:f>categorie!$B$11:$B$16</xm:f>
          </x14:formula1>
          <xm:sqref>C66</xm:sqref>
        </x14:dataValidation>
        <x14:dataValidation type="list" allowBlank="1" showInputMessage="1" showErrorMessage="1" xr:uid="{EC41F634-D8BC-42B0-AC6C-785BD8CB99E6}">
          <x14:formula1>
            <xm:f>categorie!$B$2:$B$3</xm:f>
          </x14:formula1>
          <xm:sqref>C22:C32 C273:C280 C261:C268 C102:C109 C247:C256 C157 C36:C37 C203:C217 C117:F127 C140:C154 C191:C200 C221:C231 C80:C98 C160:D185</xm:sqref>
        </x14:dataValidation>
        <x14:dataValidation type="list" allowBlank="1" showInputMessage="1" showErrorMessage="1" xr:uid="{A7C91C93-8EEB-435D-ACCC-DCE70BF605E9}">
          <x14:formula1>
            <xm:f>categorie!$B$18:$B$25</xm:f>
          </x14:formula1>
          <xm:sqref>C114</xm:sqref>
        </x14:dataValidation>
        <x14:dataValidation type="list" allowBlank="1" showInputMessage="1" showErrorMessage="1" xr:uid="{A80CB38B-7FB2-4FB2-A6EC-ED39C5603C11}">
          <x14:formula1>
            <xm:f>categorie!$B$5:$B$8</xm:f>
          </x14:formula1>
          <xm:sqref>C50</xm:sqref>
        </x14:dataValidation>
        <x14:dataValidation type="list" showInputMessage="1" showErrorMessage="1" xr:uid="{5BF49D0F-5314-4C35-9261-498AB3E17914}">
          <x14:formula1>
            <xm:f>categorie!$B$38:$B$45</xm:f>
          </x14:formula1>
          <xm:sqref>C71:C73</xm:sqref>
        </x14:dataValidation>
        <x14:dataValidation type="list" allowBlank="1" showInputMessage="1" showErrorMessage="1" xr:uid="{7D95630E-D31A-48A2-A8A8-6E6976A36AE2}">
          <x14:formula1>
            <xm:f>categorie!$B$55:$B$61</xm:f>
          </x14:formula1>
          <xm:sqref>C284</xm:sqref>
        </x14:dataValidation>
        <x14:dataValidation type="list" allowBlank="1" showInputMessage="1" showErrorMessage="1" xr:uid="{C7B38D6F-4E39-40D7-994E-FCABBF7506AF}">
          <x14:formula1>
            <xm:f>categorie!$B$63:$B$73</xm:f>
          </x14:formula1>
          <xm:sqref>C289</xm:sqref>
        </x14:dataValidation>
        <x14:dataValidation type="list" allowBlank="1" showInputMessage="1" showErrorMessage="1" xr:uid="{8E229F0B-B645-4F38-90A8-7B15BC1A2787}">
          <x14:formula1>
            <xm:f>categorie!$B$48:$B$52</xm:f>
          </x14:formula1>
          <xm:sqref>C240 C242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2C3E4-1710-4303-940E-18396BD4EA30}">
  <dimension ref="A1:B33"/>
  <sheetViews>
    <sheetView view="pageBreakPreview" zoomScale="85" zoomScaleNormal="100" zoomScaleSheetLayoutView="85" workbookViewId="0">
      <selection activeCell="B33" sqref="B33"/>
    </sheetView>
  </sheetViews>
  <sheetFormatPr defaultRowHeight="16.8" x14ac:dyDescent="0.4"/>
  <cols>
    <col min="1" max="1" width="5.09765625" style="26" bestFit="1" customWidth="1"/>
    <col min="2" max="2" width="75" customWidth="1"/>
  </cols>
  <sheetData>
    <row r="1" spans="1:2" x14ac:dyDescent="0.4">
      <c r="A1" s="26" t="s">
        <v>107</v>
      </c>
      <c r="B1" s="26" t="s">
        <v>108</v>
      </c>
    </row>
    <row r="2" spans="1:2" x14ac:dyDescent="0.4">
      <c r="A2" s="26">
        <v>1</v>
      </c>
      <c r="B2" s="25"/>
    </row>
    <row r="3" spans="1:2" x14ac:dyDescent="0.4">
      <c r="A3" s="26">
        <f>+A2+1</f>
        <v>2</v>
      </c>
      <c r="B3" s="25"/>
    </row>
    <row r="4" spans="1:2" x14ac:dyDescent="0.4">
      <c r="A4" s="26">
        <f t="shared" ref="A4:A33" si="0">+A3+1</f>
        <v>3</v>
      </c>
      <c r="B4" s="25"/>
    </row>
    <row r="5" spans="1:2" x14ac:dyDescent="0.4">
      <c r="A5" s="26">
        <f t="shared" si="0"/>
        <v>4</v>
      </c>
      <c r="B5" s="25"/>
    </row>
    <row r="6" spans="1:2" x14ac:dyDescent="0.4">
      <c r="A6" s="26">
        <f t="shared" si="0"/>
        <v>5</v>
      </c>
      <c r="B6" s="25"/>
    </row>
    <row r="7" spans="1:2" x14ac:dyDescent="0.4">
      <c r="A7" s="26">
        <f t="shared" si="0"/>
        <v>6</v>
      </c>
      <c r="B7" s="25"/>
    </row>
    <row r="8" spans="1:2" x14ac:dyDescent="0.4">
      <c r="A8" s="26">
        <f t="shared" si="0"/>
        <v>7</v>
      </c>
      <c r="B8" s="25"/>
    </row>
    <row r="9" spans="1:2" x14ac:dyDescent="0.4">
      <c r="A9" s="26">
        <f t="shared" si="0"/>
        <v>8</v>
      </c>
      <c r="B9" s="25"/>
    </row>
    <row r="10" spans="1:2" x14ac:dyDescent="0.4">
      <c r="A10" s="26">
        <f t="shared" si="0"/>
        <v>9</v>
      </c>
      <c r="B10" s="25"/>
    </row>
    <row r="11" spans="1:2" x14ac:dyDescent="0.4">
      <c r="A11" s="26">
        <f t="shared" si="0"/>
        <v>10</v>
      </c>
      <c r="B11" s="25"/>
    </row>
    <row r="12" spans="1:2" x14ac:dyDescent="0.4">
      <c r="A12" s="26">
        <f t="shared" si="0"/>
        <v>11</v>
      </c>
      <c r="B12" s="25"/>
    </row>
    <row r="13" spans="1:2" x14ac:dyDescent="0.4">
      <c r="A13" s="26">
        <f t="shared" si="0"/>
        <v>12</v>
      </c>
      <c r="B13" s="25"/>
    </row>
    <row r="14" spans="1:2" x14ac:dyDescent="0.4">
      <c r="A14" s="26">
        <f t="shared" si="0"/>
        <v>13</v>
      </c>
      <c r="B14" s="25"/>
    </row>
    <row r="15" spans="1:2" x14ac:dyDescent="0.4">
      <c r="A15" s="26">
        <f t="shared" si="0"/>
        <v>14</v>
      </c>
      <c r="B15" s="25"/>
    </row>
    <row r="16" spans="1:2" x14ac:dyDescent="0.4">
      <c r="A16" s="26">
        <f t="shared" si="0"/>
        <v>15</v>
      </c>
      <c r="B16" s="25"/>
    </row>
    <row r="17" spans="1:2" x14ac:dyDescent="0.4">
      <c r="A17" s="26">
        <f t="shared" si="0"/>
        <v>16</v>
      </c>
      <c r="B17" s="25"/>
    </row>
    <row r="18" spans="1:2" x14ac:dyDescent="0.4">
      <c r="A18" s="26">
        <f t="shared" si="0"/>
        <v>17</v>
      </c>
      <c r="B18" s="25"/>
    </row>
    <row r="19" spans="1:2" x14ac:dyDescent="0.4">
      <c r="A19" s="26">
        <f t="shared" si="0"/>
        <v>18</v>
      </c>
      <c r="B19" s="25"/>
    </row>
    <row r="20" spans="1:2" x14ac:dyDescent="0.4">
      <c r="A20" s="26">
        <f t="shared" si="0"/>
        <v>19</v>
      </c>
      <c r="B20" s="25"/>
    </row>
    <row r="21" spans="1:2" x14ac:dyDescent="0.4">
      <c r="A21" s="26">
        <f t="shared" si="0"/>
        <v>20</v>
      </c>
      <c r="B21" s="25"/>
    </row>
    <row r="22" spans="1:2" x14ac:dyDescent="0.4">
      <c r="A22" s="26">
        <f t="shared" si="0"/>
        <v>21</v>
      </c>
      <c r="B22" s="25"/>
    </row>
    <row r="23" spans="1:2" x14ac:dyDescent="0.4">
      <c r="A23" s="26">
        <f t="shared" si="0"/>
        <v>22</v>
      </c>
      <c r="B23" s="25"/>
    </row>
    <row r="24" spans="1:2" x14ac:dyDescent="0.4">
      <c r="A24" s="26">
        <f t="shared" si="0"/>
        <v>23</v>
      </c>
      <c r="B24" s="25"/>
    </row>
    <row r="25" spans="1:2" x14ac:dyDescent="0.4">
      <c r="A25" s="26">
        <f t="shared" si="0"/>
        <v>24</v>
      </c>
      <c r="B25" s="25"/>
    </row>
    <row r="26" spans="1:2" x14ac:dyDescent="0.4">
      <c r="A26" s="26">
        <f t="shared" si="0"/>
        <v>25</v>
      </c>
      <c r="B26" s="25"/>
    </row>
    <row r="27" spans="1:2" x14ac:dyDescent="0.4">
      <c r="A27" s="26">
        <f t="shared" si="0"/>
        <v>26</v>
      </c>
      <c r="B27" s="25"/>
    </row>
    <row r="28" spans="1:2" x14ac:dyDescent="0.4">
      <c r="A28" s="26">
        <f t="shared" si="0"/>
        <v>27</v>
      </c>
      <c r="B28" s="25"/>
    </row>
    <row r="29" spans="1:2" x14ac:dyDescent="0.4">
      <c r="A29" s="26">
        <f t="shared" si="0"/>
        <v>28</v>
      </c>
      <c r="B29" s="25"/>
    </row>
    <row r="30" spans="1:2" x14ac:dyDescent="0.4">
      <c r="A30" s="26">
        <f t="shared" si="0"/>
        <v>29</v>
      </c>
      <c r="B30" s="25"/>
    </row>
    <row r="31" spans="1:2" x14ac:dyDescent="0.4">
      <c r="A31" s="26">
        <f t="shared" si="0"/>
        <v>30</v>
      </c>
      <c r="B31" s="25"/>
    </row>
    <row r="32" spans="1:2" x14ac:dyDescent="0.4">
      <c r="A32" s="26">
        <f t="shared" si="0"/>
        <v>31</v>
      </c>
      <c r="B32" s="25"/>
    </row>
    <row r="33" spans="1:2" x14ac:dyDescent="0.4">
      <c r="A33" s="26">
        <f t="shared" si="0"/>
        <v>32</v>
      </c>
      <c r="B33" s="25"/>
    </row>
  </sheetData>
  <pageMargins left="0.7" right="0.7" top="0.75" bottom="0.75" header="0.3" footer="0.3"/>
  <pageSetup paperSize="9" orientation="portrait"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71CC5-8ACB-402A-9DDF-755ADAB1102E}">
  <dimension ref="A2:B73"/>
  <sheetViews>
    <sheetView workbookViewId="0">
      <selection activeCell="S8" sqref="S8"/>
    </sheetView>
  </sheetViews>
  <sheetFormatPr defaultRowHeight="11.4" x14ac:dyDescent="0.2"/>
  <cols>
    <col min="1" max="16384" width="8.796875" style="1"/>
  </cols>
  <sheetData>
    <row r="2" spans="1:2" x14ac:dyDescent="0.2">
      <c r="A2" s="1" t="s">
        <v>109</v>
      </c>
      <c r="B2" s="1" t="s">
        <v>110</v>
      </c>
    </row>
    <row r="3" spans="1:2" x14ac:dyDescent="0.2">
      <c r="B3" s="1" t="s">
        <v>111</v>
      </c>
    </row>
    <row r="5" spans="1:2" x14ac:dyDescent="0.2">
      <c r="A5" s="1" t="s">
        <v>112</v>
      </c>
      <c r="B5" s="1" t="s">
        <v>113</v>
      </c>
    </row>
    <row r="6" spans="1:2" x14ac:dyDescent="0.2">
      <c r="B6" s="1" t="s">
        <v>114</v>
      </c>
    </row>
    <row r="7" spans="1:2" x14ac:dyDescent="0.2">
      <c r="B7" s="1" t="s">
        <v>115</v>
      </c>
    </row>
    <row r="8" spans="1:2" x14ac:dyDescent="0.2">
      <c r="B8" s="1" t="s">
        <v>51</v>
      </c>
    </row>
    <row r="11" spans="1:2" x14ac:dyDescent="0.2">
      <c r="A11" s="1" t="s">
        <v>398</v>
      </c>
      <c r="B11" s="1" t="s">
        <v>116</v>
      </c>
    </row>
    <row r="12" spans="1:2" x14ac:dyDescent="0.2">
      <c r="B12" s="1" t="s">
        <v>117</v>
      </c>
    </row>
    <row r="13" spans="1:2" x14ac:dyDescent="0.2">
      <c r="B13" s="1" t="s">
        <v>118</v>
      </c>
    </row>
    <row r="14" spans="1:2" x14ac:dyDescent="0.2">
      <c r="B14" s="1" t="s">
        <v>119</v>
      </c>
    </row>
    <row r="15" spans="1:2" x14ac:dyDescent="0.2">
      <c r="B15" s="1" t="s">
        <v>120</v>
      </c>
    </row>
    <row r="16" spans="1:2" x14ac:dyDescent="0.2">
      <c r="B16" s="1" t="s">
        <v>121</v>
      </c>
    </row>
    <row r="18" spans="1:2" x14ac:dyDescent="0.2">
      <c r="A18" s="1" t="s">
        <v>399</v>
      </c>
      <c r="B18" s="1" t="s">
        <v>122</v>
      </c>
    </row>
    <row r="19" spans="1:2" x14ac:dyDescent="0.2">
      <c r="B19" s="1" t="s">
        <v>123</v>
      </c>
    </row>
    <row r="20" spans="1:2" x14ac:dyDescent="0.2">
      <c r="B20" s="1" t="s">
        <v>124</v>
      </c>
    </row>
    <row r="21" spans="1:2" x14ac:dyDescent="0.2">
      <c r="B21" s="1" t="s">
        <v>125</v>
      </c>
    </row>
    <row r="22" spans="1:2" x14ac:dyDescent="0.2">
      <c r="B22" s="1" t="s">
        <v>127</v>
      </c>
    </row>
    <row r="23" spans="1:2" x14ac:dyDescent="0.2">
      <c r="B23" s="1" t="s">
        <v>126</v>
      </c>
    </row>
    <row r="24" spans="1:2" x14ac:dyDescent="0.2">
      <c r="B24" s="1" t="s">
        <v>128</v>
      </c>
    </row>
    <row r="25" spans="1:2" x14ac:dyDescent="0.2">
      <c r="B25" s="1" t="s">
        <v>129</v>
      </c>
    </row>
    <row r="27" spans="1:2" x14ac:dyDescent="0.2">
      <c r="A27" s="1" t="s">
        <v>130</v>
      </c>
      <c r="B27" s="18" t="s">
        <v>131</v>
      </c>
    </row>
    <row r="28" spans="1:2" x14ac:dyDescent="0.2">
      <c r="B28" s="18" t="s">
        <v>132</v>
      </c>
    </row>
    <row r="30" spans="1:2" x14ac:dyDescent="0.2">
      <c r="A30" s="1" t="s">
        <v>133</v>
      </c>
      <c r="B30" s="1">
        <v>1</v>
      </c>
    </row>
    <row r="31" spans="1:2" x14ac:dyDescent="0.2">
      <c r="B31" s="1">
        <v>2</v>
      </c>
    </row>
    <row r="32" spans="1:2" x14ac:dyDescent="0.2">
      <c r="B32" s="1">
        <v>3</v>
      </c>
    </row>
    <row r="33" spans="1:2" x14ac:dyDescent="0.2">
      <c r="B33" s="1">
        <v>4</v>
      </c>
    </row>
    <row r="34" spans="1:2" x14ac:dyDescent="0.2">
      <c r="B34" s="1">
        <v>5</v>
      </c>
    </row>
    <row r="35" spans="1:2" x14ac:dyDescent="0.2">
      <c r="B35" s="1" t="s">
        <v>51</v>
      </c>
    </row>
    <row r="38" spans="1:2" x14ac:dyDescent="0.2">
      <c r="A38" s="1" t="s">
        <v>298</v>
      </c>
      <c r="B38" s="1" t="s">
        <v>302</v>
      </c>
    </row>
    <row r="39" spans="1:2" x14ac:dyDescent="0.2">
      <c r="B39" s="1" t="s">
        <v>301</v>
      </c>
    </row>
    <row r="40" spans="1:2" x14ac:dyDescent="0.2">
      <c r="B40" s="1" t="s">
        <v>293</v>
      </c>
    </row>
    <row r="41" spans="1:2" x14ac:dyDescent="0.2">
      <c r="B41" s="1" t="s">
        <v>294</v>
      </c>
    </row>
    <row r="42" spans="1:2" x14ac:dyDescent="0.2">
      <c r="B42" s="1" t="s">
        <v>295</v>
      </c>
    </row>
    <row r="43" spans="1:2" x14ac:dyDescent="0.2">
      <c r="B43" s="1" t="s">
        <v>296</v>
      </c>
    </row>
    <row r="44" spans="1:2" x14ac:dyDescent="0.2">
      <c r="B44" s="1" t="s">
        <v>297</v>
      </c>
    </row>
    <row r="45" spans="1:2" x14ac:dyDescent="0.2">
      <c r="B45" s="1" t="s">
        <v>51</v>
      </c>
    </row>
    <row r="48" spans="1:2" x14ac:dyDescent="0.2">
      <c r="A48" s="1" t="s">
        <v>617</v>
      </c>
      <c r="B48" s="33" t="s">
        <v>618</v>
      </c>
    </row>
    <row r="49" spans="1:2" x14ac:dyDescent="0.2">
      <c r="B49" s="1" t="s">
        <v>619</v>
      </c>
    </row>
    <row r="50" spans="1:2" x14ac:dyDescent="0.2">
      <c r="B50" s="1" t="s">
        <v>620</v>
      </c>
    </row>
    <row r="51" spans="1:2" x14ac:dyDescent="0.2">
      <c r="B51" s="1" t="s">
        <v>621</v>
      </c>
    </row>
    <row r="52" spans="1:2" x14ac:dyDescent="0.2">
      <c r="B52" s="1" t="s">
        <v>51</v>
      </c>
    </row>
    <row r="55" spans="1:2" x14ac:dyDescent="0.2">
      <c r="A55" s="1" t="s">
        <v>622</v>
      </c>
      <c r="B55" s="1" t="s">
        <v>306</v>
      </c>
    </row>
    <row r="56" spans="1:2" x14ac:dyDescent="0.2">
      <c r="B56" s="1" t="s">
        <v>307</v>
      </c>
    </row>
    <row r="57" spans="1:2" x14ac:dyDescent="0.2">
      <c r="B57" s="1" t="s">
        <v>308</v>
      </c>
    </row>
    <row r="58" spans="1:2" x14ac:dyDescent="0.2">
      <c r="B58" s="34" t="s">
        <v>309</v>
      </c>
    </row>
    <row r="59" spans="1:2" x14ac:dyDescent="0.2">
      <c r="B59" s="1" t="s">
        <v>311</v>
      </c>
    </row>
    <row r="60" spans="1:2" x14ac:dyDescent="0.2">
      <c r="B60" s="1" t="s">
        <v>310</v>
      </c>
    </row>
    <row r="61" spans="1:2" x14ac:dyDescent="0.2">
      <c r="B61" s="1" t="s">
        <v>51</v>
      </c>
    </row>
    <row r="63" spans="1:2" x14ac:dyDescent="0.2">
      <c r="A63" s="1" t="s">
        <v>623</v>
      </c>
      <c r="B63" s="1">
        <v>1</v>
      </c>
    </row>
    <row r="64" spans="1:2" x14ac:dyDescent="0.2">
      <c r="B64" s="1">
        <v>2</v>
      </c>
    </row>
    <row r="65" spans="2:2" x14ac:dyDescent="0.2">
      <c r="B65" s="1">
        <v>3</v>
      </c>
    </row>
    <row r="66" spans="2:2" x14ac:dyDescent="0.2">
      <c r="B66" s="1">
        <v>4</v>
      </c>
    </row>
    <row r="67" spans="2:2" x14ac:dyDescent="0.2">
      <c r="B67" s="1">
        <v>5</v>
      </c>
    </row>
    <row r="68" spans="2:2" x14ac:dyDescent="0.2">
      <c r="B68" s="1">
        <v>6</v>
      </c>
    </row>
    <row r="69" spans="2:2" x14ac:dyDescent="0.2">
      <c r="B69" s="1">
        <v>7</v>
      </c>
    </row>
    <row r="70" spans="2:2" x14ac:dyDescent="0.2">
      <c r="B70" s="1">
        <v>8</v>
      </c>
    </row>
    <row r="71" spans="2:2" x14ac:dyDescent="0.2">
      <c r="B71" s="1">
        <v>9</v>
      </c>
    </row>
    <row r="72" spans="2:2" x14ac:dyDescent="0.2">
      <c r="B72" s="1">
        <v>10</v>
      </c>
    </row>
    <row r="73" spans="2:2" x14ac:dyDescent="0.2">
      <c r="B73" s="1" t="s">
        <v>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84020-5DF7-408C-BF46-76F693C5BBEC}">
  <dimension ref="A1:KA16"/>
  <sheetViews>
    <sheetView zoomScale="85" zoomScaleNormal="85" workbookViewId="0">
      <selection activeCell="S14" sqref="S14"/>
    </sheetView>
  </sheetViews>
  <sheetFormatPr defaultRowHeight="16.8" x14ac:dyDescent="0.4"/>
  <cols>
    <col min="1" max="1" width="11.59765625" bestFit="1" customWidth="1"/>
    <col min="2" max="17" width="6.09765625" hidden="1" customWidth="1"/>
    <col min="18" max="18" width="11.296875" customWidth="1"/>
    <col min="24" max="24" width="16.19921875" customWidth="1"/>
    <col min="69" max="69" width="10.796875" customWidth="1"/>
    <col min="75" max="75" width="10.5" customWidth="1"/>
    <col min="140" max="140" width="10" customWidth="1"/>
    <col min="250" max="250" width="9.59765625" customWidth="1"/>
  </cols>
  <sheetData>
    <row r="1" spans="1:287" x14ac:dyDescent="0.4">
      <c r="A1" t="s">
        <v>134</v>
      </c>
      <c r="R1" t="s">
        <v>692</v>
      </c>
      <c r="S1" t="s">
        <v>693</v>
      </c>
      <c r="T1" t="s">
        <v>694</v>
      </c>
      <c r="U1" t="s">
        <v>695</v>
      </c>
      <c r="V1" t="s">
        <v>696</v>
      </c>
      <c r="W1" t="s">
        <v>697</v>
      </c>
      <c r="X1" t="s">
        <v>698</v>
      </c>
      <c r="Y1" t="s">
        <v>948</v>
      </c>
      <c r="Z1" t="s">
        <v>949</v>
      </c>
      <c r="AA1" t="s">
        <v>699</v>
      </c>
      <c r="AB1" t="s">
        <v>700</v>
      </c>
      <c r="AC1" t="s">
        <v>701</v>
      </c>
      <c r="AD1" t="s">
        <v>702</v>
      </c>
      <c r="AE1" t="s">
        <v>411</v>
      </c>
      <c r="AF1" t="s">
        <v>703</v>
      </c>
      <c r="AG1" t="s">
        <v>704</v>
      </c>
      <c r="AH1" t="s">
        <v>705</v>
      </c>
      <c r="AI1" t="s">
        <v>706</v>
      </c>
      <c r="AJ1" t="s">
        <v>707</v>
      </c>
      <c r="AK1" t="s">
        <v>708</v>
      </c>
      <c r="AL1" t="s">
        <v>709</v>
      </c>
      <c r="AM1" t="s">
        <v>710</v>
      </c>
      <c r="AN1" t="s">
        <v>711</v>
      </c>
      <c r="AO1" t="s">
        <v>712</v>
      </c>
      <c r="AP1" t="s">
        <v>713</v>
      </c>
      <c r="AQ1" t="s">
        <v>714</v>
      </c>
      <c r="AR1" t="s">
        <v>715</v>
      </c>
      <c r="AS1" t="s">
        <v>716</v>
      </c>
      <c r="AT1" t="s">
        <v>717</v>
      </c>
      <c r="AU1" t="s">
        <v>718</v>
      </c>
      <c r="AV1" t="s">
        <v>719</v>
      </c>
      <c r="AW1" t="s">
        <v>720</v>
      </c>
      <c r="AX1" t="s">
        <v>721</v>
      </c>
      <c r="AY1" t="s">
        <v>722</v>
      </c>
      <c r="AZ1" t="s">
        <v>723</v>
      </c>
      <c r="BA1" t="s">
        <v>724</v>
      </c>
      <c r="BB1" t="s">
        <v>725</v>
      </c>
      <c r="BC1" t="s">
        <v>726</v>
      </c>
      <c r="BD1" t="s">
        <v>727</v>
      </c>
      <c r="BE1" t="s">
        <v>728</v>
      </c>
      <c r="BF1" t="s">
        <v>729</v>
      </c>
      <c r="BG1" t="s">
        <v>730</v>
      </c>
      <c r="BH1" t="s">
        <v>731</v>
      </c>
      <c r="BI1" t="s">
        <v>732</v>
      </c>
      <c r="BJ1" t="s">
        <v>733</v>
      </c>
      <c r="BK1" t="s">
        <v>734</v>
      </c>
      <c r="BL1" t="s">
        <v>735</v>
      </c>
      <c r="BM1" t="s">
        <v>950</v>
      </c>
      <c r="BN1" t="s">
        <v>736</v>
      </c>
      <c r="BO1" t="s">
        <v>737</v>
      </c>
      <c r="BP1" t="s">
        <v>738</v>
      </c>
      <c r="BQ1" t="s">
        <v>739</v>
      </c>
      <c r="BR1" t="s">
        <v>740</v>
      </c>
      <c r="BS1" t="s">
        <v>741</v>
      </c>
      <c r="BT1" t="s">
        <v>742</v>
      </c>
      <c r="BU1" t="s">
        <v>743</v>
      </c>
      <c r="BV1" t="s">
        <v>744</v>
      </c>
      <c r="BW1" t="s">
        <v>745</v>
      </c>
      <c r="BX1" t="s">
        <v>746</v>
      </c>
      <c r="BY1" t="s">
        <v>747</v>
      </c>
      <c r="BZ1" t="s">
        <v>748</v>
      </c>
      <c r="CA1" t="s">
        <v>749</v>
      </c>
      <c r="CB1" t="s">
        <v>750</v>
      </c>
      <c r="CC1" t="s">
        <v>751</v>
      </c>
      <c r="CD1" t="s">
        <v>752</v>
      </c>
      <c r="CE1" t="s">
        <v>753</v>
      </c>
      <c r="CF1" t="s">
        <v>754</v>
      </c>
      <c r="CG1" t="s">
        <v>755</v>
      </c>
      <c r="CH1" t="s">
        <v>756</v>
      </c>
      <c r="CI1" t="s">
        <v>757</v>
      </c>
      <c r="CJ1" t="s">
        <v>370</v>
      </c>
      <c r="CK1" t="s">
        <v>758</v>
      </c>
      <c r="CL1" t="s">
        <v>759</v>
      </c>
      <c r="CM1" t="s">
        <v>760</v>
      </c>
      <c r="CN1" t="s">
        <v>761</v>
      </c>
      <c r="CO1" t="s">
        <v>762</v>
      </c>
      <c r="CP1" t="s">
        <v>763</v>
      </c>
      <c r="CQ1" t="s">
        <v>764</v>
      </c>
      <c r="CR1" t="s">
        <v>765</v>
      </c>
      <c r="CS1" t="s">
        <v>766</v>
      </c>
      <c r="CT1" t="s">
        <v>767</v>
      </c>
      <c r="CU1" t="s">
        <v>768</v>
      </c>
      <c r="CV1" t="s">
        <v>769</v>
      </c>
      <c r="CW1" t="s">
        <v>770</v>
      </c>
      <c r="CX1" t="s">
        <v>771</v>
      </c>
      <c r="CY1" t="s">
        <v>772</v>
      </c>
      <c r="CZ1" t="s">
        <v>773</v>
      </c>
      <c r="DA1" t="s">
        <v>774</v>
      </c>
      <c r="DB1" t="s">
        <v>775</v>
      </c>
      <c r="DC1" t="s">
        <v>776</v>
      </c>
      <c r="DD1" t="s">
        <v>777</v>
      </c>
      <c r="DE1" t="s">
        <v>778</v>
      </c>
      <c r="DF1" t="s">
        <v>779</v>
      </c>
      <c r="DG1" t="s">
        <v>780</v>
      </c>
      <c r="DH1" t="s">
        <v>781</v>
      </c>
      <c r="DI1" t="s">
        <v>782</v>
      </c>
      <c r="DJ1" t="s">
        <v>783</v>
      </c>
      <c r="DK1" t="s">
        <v>784</v>
      </c>
      <c r="DL1" t="s">
        <v>785</v>
      </c>
      <c r="DM1" t="s">
        <v>786</v>
      </c>
      <c r="DN1" t="s">
        <v>787</v>
      </c>
      <c r="DO1" t="s">
        <v>788</v>
      </c>
      <c r="DP1" t="s">
        <v>789</v>
      </c>
      <c r="DQ1" t="s">
        <v>790</v>
      </c>
      <c r="DR1" t="s">
        <v>791</v>
      </c>
      <c r="DS1" t="s">
        <v>792</v>
      </c>
      <c r="DT1" t="s">
        <v>793</v>
      </c>
      <c r="DU1" t="s">
        <v>794</v>
      </c>
      <c r="DV1" t="s">
        <v>795</v>
      </c>
      <c r="DW1" t="s">
        <v>796</v>
      </c>
      <c r="DX1" t="s">
        <v>797</v>
      </c>
      <c r="DY1" t="s">
        <v>798</v>
      </c>
      <c r="DZ1" t="s">
        <v>799</v>
      </c>
      <c r="EA1" t="s">
        <v>800</v>
      </c>
      <c r="EB1" t="s">
        <v>801</v>
      </c>
      <c r="EC1" t="s">
        <v>802</v>
      </c>
      <c r="ED1" t="s">
        <v>803</v>
      </c>
      <c r="EE1" t="s">
        <v>804</v>
      </c>
      <c r="EF1" t="s">
        <v>805</v>
      </c>
      <c r="EG1" t="s">
        <v>806</v>
      </c>
      <c r="EH1" t="s">
        <v>807</v>
      </c>
      <c r="EI1" t="s">
        <v>808</v>
      </c>
      <c r="EJ1" t="s">
        <v>809</v>
      </c>
      <c r="EK1" t="s">
        <v>810</v>
      </c>
      <c r="EL1" t="s">
        <v>811</v>
      </c>
      <c r="EM1" t="s">
        <v>812</v>
      </c>
      <c r="EN1" t="s">
        <v>813</v>
      </c>
      <c r="EO1" t="s">
        <v>814</v>
      </c>
      <c r="EP1" t="s">
        <v>815</v>
      </c>
      <c r="EQ1" t="s">
        <v>816</v>
      </c>
      <c r="ER1" t="s">
        <v>817</v>
      </c>
      <c r="ES1" t="s">
        <v>818</v>
      </c>
      <c r="ET1" t="s">
        <v>819</v>
      </c>
      <c r="EU1" t="s">
        <v>820</v>
      </c>
      <c r="EV1" t="s">
        <v>821</v>
      </c>
      <c r="EW1" t="s">
        <v>822</v>
      </c>
      <c r="EX1" t="s">
        <v>823</v>
      </c>
      <c r="EY1" t="s">
        <v>824</v>
      </c>
      <c r="EZ1" t="s">
        <v>825</v>
      </c>
      <c r="FA1" t="s">
        <v>826</v>
      </c>
      <c r="FB1" t="s">
        <v>827</v>
      </c>
      <c r="FC1" t="s">
        <v>828</v>
      </c>
      <c r="FD1" t="s">
        <v>829</v>
      </c>
      <c r="FE1" t="s">
        <v>830</v>
      </c>
      <c r="FF1" t="s">
        <v>831</v>
      </c>
      <c r="FG1" t="s">
        <v>832</v>
      </c>
      <c r="FH1" t="s">
        <v>833</v>
      </c>
      <c r="FI1" t="s">
        <v>834</v>
      </c>
      <c r="FJ1" t="s">
        <v>835</v>
      </c>
      <c r="FK1" t="s">
        <v>836</v>
      </c>
      <c r="FL1" t="s">
        <v>837</v>
      </c>
      <c r="FM1" t="s">
        <v>838</v>
      </c>
      <c r="FN1" t="s">
        <v>839</v>
      </c>
      <c r="FO1" t="s">
        <v>840</v>
      </c>
      <c r="FP1" t="s">
        <v>841</v>
      </c>
      <c r="FQ1" t="s">
        <v>842</v>
      </c>
      <c r="FR1" t="s">
        <v>843</v>
      </c>
      <c r="FS1" t="s">
        <v>844</v>
      </c>
      <c r="FT1" t="s">
        <v>845</v>
      </c>
      <c r="FU1" t="s">
        <v>846</v>
      </c>
      <c r="FV1" t="s">
        <v>847</v>
      </c>
      <c r="FW1" t="s">
        <v>848</v>
      </c>
      <c r="FX1" t="s">
        <v>849</v>
      </c>
      <c r="FY1" t="s">
        <v>850</v>
      </c>
      <c r="FZ1" t="s">
        <v>851</v>
      </c>
      <c r="GA1" t="s">
        <v>852</v>
      </c>
      <c r="GB1" t="s">
        <v>853</v>
      </c>
      <c r="GC1" t="s">
        <v>854</v>
      </c>
      <c r="GD1" t="s">
        <v>855</v>
      </c>
      <c r="GE1" t="s">
        <v>856</v>
      </c>
      <c r="GF1" t="s">
        <v>857</v>
      </c>
      <c r="GG1" t="s">
        <v>858</v>
      </c>
      <c r="GH1" t="s">
        <v>859</v>
      </c>
      <c r="GI1" t="s">
        <v>860</v>
      </c>
      <c r="GJ1" t="s">
        <v>861</v>
      </c>
      <c r="GK1" t="s">
        <v>862</v>
      </c>
      <c r="GL1" t="s">
        <v>863</v>
      </c>
      <c r="GM1" t="s">
        <v>864</v>
      </c>
      <c r="GN1" t="s">
        <v>865</v>
      </c>
      <c r="GO1" t="s">
        <v>866</v>
      </c>
      <c r="GP1" t="s">
        <v>867</v>
      </c>
      <c r="GQ1" t="s">
        <v>868</v>
      </c>
      <c r="GR1" t="s">
        <v>869</v>
      </c>
      <c r="GS1" t="s">
        <v>870</v>
      </c>
      <c r="GT1" t="s">
        <v>871</v>
      </c>
      <c r="GU1" t="s">
        <v>872</v>
      </c>
      <c r="GV1" t="s">
        <v>873</v>
      </c>
      <c r="GW1" t="s">
        <v>874</v>
      </c>
      <c r="GX1" t="s">
        <v>875</v>
      </c>
      <c r="GY1" t="s">
        <v>876</v>
      </c>
      <c r="GZ1" t="s">
        <v>877</v>
      </c>
      <c r="HA1" t="s">
        <v>878</v>
      </c>
      <c r="HB1" t="s">
        <v>879</v>
      </c>
      <c r="HC1" t="s">
        <v>880</v>
      </c>
      <c r="HD1" t="s">
        <v>881</v>
      </c>
      <c r="HE1" t="s">
        <v>882</v>
      </c>
      <c r="HF1" t="s">
        <v>883</v>
      </c>
      <c r="HG1" t="s">
        <v>884</v>
      </c>
      <c r="HH1" t="s">
        <v>885</v>
      </c>
      <c r="HI1" t="s">
        <v>886</v>
      </c>
      <c r="HJ1" t="s">
        <v>887</v>
      </c>
      <c r="HK1" t="s">
        <v>888</v>
      </c>
      <c r="HL1" t="s">
        <v>889</v>
      </c>
      <c r="HM1" t="s">
        <v>890</v>
      </c>
      <c r="HN1" t="s">
        <v>891</v>
      </c>
      <c r="HO1" t="s">
        <v>892</v>
      </c>
      <c r="HP1" t="s">
        <v>893</v>
      </c>
      <c r="HQ1" t="s">
        <v>894</v>
      </c>
      <c r="HR1" t="s">
        <v>895</v>
      </c>
      <c r="HS1" t="s">
        <v>896</v>
      </c>
      <c r="HT1" t="s">
        <v>897</v>
      </c>
      <c r="HU1" t="s">
        <v>898</v>
      </c>
      <c r="HV1" t="s">
        <v>899</v>
      </c>
      <c r="HW1" t="s">
        <v>900</v>
      </c>
      <c r="HX1" t="s">
        <v>901</v>
      </c>
      <c r="HY1" t="s">
        <v>902</v>
      </c>
      <c r="HZ1" t="s">
        <v>903</v>
      </c>
      <c r="IA1" t="s">
        <v>904</v>
      </c>
      <c r="IB1" t="s">
        <v>905</v>
      </c>
      <c r="IC1" t="s">
        <v>906</v>
      </c>
      <c r="ID1" t="s">
        <v>907</v>
      </c>
      <c r="IE1" t="s">
        <v>908</v>
      </c>
      <c r="IF1" t="s">
        <v>909</v>
      </c>
      <c r="IG1" t="s">
        <v>910</v>
      </c>
      <c r="IH1" t="s">
        <v>911</v>
      </c>
      <c r="II1" t="s">
        <v>912</v>
      </c>
      <c r="IJ1" t="s">
        <v>913</v>
      </c>
      <c r="IK1" t="s">
        <v>914</v>
      </c>
      <c r="IL1" t="s">
        <v>915</v>
      </c>
      <c r="IM1" t="s">
        <v>916</v>
      </c>
      <c r="IN1" t="s">
        <v>632</v>
      </c>
      <c r="IO1" t="s">
        <v>633</v>
      </c>
      <c r="IP1" t="s">
        <v>917</v>
      </c>
      <c r="IQ1" t="s">
        <v>918</v>
      </c>
      <c r="IR1" t="s">
        <v>919</v>
      </c>
      <c r="IS1" t="s">
        <v>920</v>
      </c>
      <c r="IT1" t="s">
        <v>921</v>
      </c>
      <c r="IU1" t="s">
        <v>922</v>
      </c>
      <c r="IV1" t="s">
        <v>923</v>
      </c>
      <c r="IW1" t="s">
        <v>924</v>
      </c>
      <c r="IX1" t="s">
        <v>925</v>
      </c>
      <c r="IY1" t="s">
        <v>926</v>
      </c>
      <c r="IZ1" t="s">
        <v>927</v>
      </c>
      <c r="JA1" t="s">
        <v>928</v>
      </c>
      <c r="JB1" t="s">
        <v>929</v>
      </c>
      <c r="JC1" t="s">
        <v>930</v>
      </c>
      <c r="JD1" t="s">
        <v>931</v>
      </c>
      <c r="JE1" t="s">
        <v>932</v>
      </c>
      <c r="JF1" t="s">
        <v>933</v>
      </c>
      <c r="JG1" t="s">
        <v>934</v>
      </c>
      <c r="JH1" t="s">
        <v>935</v>
      </c>
      <c r="JI1" t="s">
        <v>936</v>
      </c>
      <c r="JJ1" t="s">
        <v>937</v>
      </c>
      <c r="JK1" t="s">
        <v>938</v>
      </c>
      <c r="JL1" t="s">
        <v>939</v>
      </c>
      <c r="JM1" t="s">
        <v>940</v>
      </c>
      <c r="JN1" t="s">
        <v>941</v>
      </c>
      <c r="JO1" t="s">
        <v>942</v>
      </c>
      <c r="JP1" t="s">
        <v>943</v>
      </c>
      <c r="JQ1" t="s">
        <v>944</v>
      </c>
      <c r="JR1" t="s">
        <v>945</v>
      </c>
      <c r="JS1" t="s">
        <v>946</v>
      </c>
      <c r="JT1" t="s">
        <v>947</v>
      </c>
      <c r="JU1" t="s">
        <v>662</v>
      </c>
      <c r="JV1" t="s">
        <v>663</v>
      </c>
      <c r="JW1" t="s">
        <v>135</v>
      </c>
      <c r="JX1" t="s">
        <v>136</v>
      </c>
      <c r="JY1" t="s">
        <v>137</v>
      </c>
      <c r="JZ1" t="s">
        <v>138</v>
      </c>
      <c r="KA1" t="s">
        <v>139</v>
      </c>
    </row>
    <row r="2" spans="1:287" x14ac:dyDescent="0.4">
      <c r="A2" t="s">
        <v>140</v>
      </c>
      <c r="R2" s="1" t="s">
        <v>11</v>
      </c>
      <c r="S2" s="1" t="s">
        <v>12</v>
      </c>
      <c r="T2" s="1" t="s">
        <v>13</v>
      </c>
      <c r="U2" s="1" t="s">
        <v>14</v>
      </c>
      <c r="V2" s="1" t="s">
        <v>563</v>
      </c>
      <c r="W2" s="1" t="s">
        <v>549</v>
      </c>
      <c r="X2" t="s">
        <v>550</v>
      </c>
      <c r="Y2" s="1" t="s">
        <v>675</v>
      </c>
      <c r="Z2" s="1" t="s">
        <v>676</v>
      </c>
      <c r="AA2" s="1" t="s">
        <v>51</v>
      </c>
      <c r="AB2" s="1" t="s">
        <v>535</v>
      </c>
      <c r="AC2" t="s">
        <v>420</v>
      </c>
      <c r="AD2" t="s">
        <v>141</v>
      </c>
      <c r="AE2" t="s">
        <v>315</v>
      </c>
      <c r="AF2" t="s">
        <v>343</v>
      </c>
      <c r="AG2" t="s">
        <v>345</v>
      </c>
      <c r="AH2" t="s">
        <v>353</v>
      </c>
      <c r="AI2" t="s">
        <v>346</v>
      </c>
      <c r="AJ2" t="s">
        <v>354</v>
      </c>
      <c r="AK2" t="s">
        <v>347</v>
      </c>
      <c r="AL2" t="s">
        <v>355</v>
      </c>
      <c r="AM2" t="s">
        <v>348</v>
      </c>
      <c r="AN2" t="s">
        <v>356</v>
      </c>
      <c r="AO2" t="s">
        <v>349</v>
      </c>
      <c r="AP2" t="s">
        <v>142</v>
      </c>
      <c r="AQ2" t="s">
        <v>357</v>
      </c>
      <c r="AR2" t="s">
        <v>350</v>
      </c>
      <c r="AS2" t="s">
        <v>358</v>
      </c>
      <c r="AT2" t="s">
        <v>351</v>
      </c>
      <c r="AU2" t="s">
        <v>359</v>
      </c>
      <c r="AV2" t="s">
        <v>352</v>
      </c>
      <c r="AW2" t="s">
        <v>143</v>
      </c>
      <c r="AX2" t="s">
        <v>144</v>
      </c>
      <c r="AY2" t="s">
        <v>145</v>
      </c>
      <c r="AZ2" t="s">
        <v>344</v>
      </c>
      <c r="BA2" t="s">
        <v>146</v>
      </c>
      <c r="BB2" t="s">
        <v>316</v>
      </c>
      <c r="BC2" t="s">
        <v>317</v>
      </c>
      <c r="BD2" t="s">
        <v>490</v>
      </c>
      <c r="BE2" t="s">
        <v>147</v>
      </c>
      <c r="BF2" t="s">
        <v>148</v>
      </c>
      <c r="BG2" s="29" t="s">
        <v>303</v>
      </c>
      <c r="BH2" s="29" t="s">
        <v>402</v>
      </c>
      <c r="BI2" s="29" t="s">
        <v>413</v>
      </c>
      <c r="BJ2" s="29" t="s">
        <v>300</v>
      </c>
      <c r="BK2" s="29" t="s">
        <v>299</v>
      </c>
      <c r="BL2" s="29" t="s">
        <v>412</v>
      </c>
      <c r="BM2" s="29" t="s">
        <v>668</v>
      </c>
      <c r="BN2" s="29" t="s">
        <v>669</v>
      </c>
      <c r="BO2" s="29" t="s">
        <v>414</v>
      </c>
      <c r="BP2" s="29" t="s">
        <v>415</v>
      </c>
      <c r="BQ2" s="29" t="s">
        <v>612</v>
      </c>
      <c r="BR2" s="29" t="s">
        <v>613</v>
      </c>
      <c r="BS2" s="29" t="s">
        <v>416</v>
      </c>
      <c r="BT2" s="29" t="s">
        <v>417</v>
      </c>
      <c r="BU2" s="29" t="s">
        <v>527</v>
      </c>
      <c r="BV2" s="29" t="s">
        <v>485</v>
      </c>
      <c r="BW2" s="29" t="s">
        <v>418</v>
      </c>
      <c r="BX2" s="29" t="s">
        <v>51</v>
      </c>
      <c r="BY2" s="1" t="s">
        <v>535</v>
      </c>
      <c r="BZ2" s="1" t="s">
        <v>511</v>
      </c>
      <c r="CA2" t="s">
        <v>36</v>
      </c>
      <c r="CB2" t="s">
        <v>37</v>
      </c>
      <c r="CC2" t="s">
        <v>38</v>
      </c>
      <c r="CD2" t="s">
        <v>39</v>
      </c>
      <c r="CE2" t="s">
        <v>40</v>
      </c>
      <c r="CF2" t="s">
        <v>41</v>
      </c>
      <c r="CG2" t="s">
        <v>42</v>
      </c>
      <c r="CH2" t="s">
        <v>535</v>
      </c>
      <c r="CI2" s="1" t="s">
        <v>512</v>
      </c>
      <c r="CJ2" t="s">
        <v>149</v>
      </c>
      <c r="CK2" t="s">
        <v>150</v>
      </c>
      <c r="CL2" t="s">
        <v>552</v>
      </c>
      <c r="CM2" t="s">
        <v>151</v>
      </c>
      <c r="CN2" t="s">
        <v>432</v>
      </c>
      <c r="CO2" t="s">
        <v>325</v>
      </c>
      <c r="CP2" t="s">
        <v>553</v>
      </c>
      <c r="CQ2" t="s">
        <v>326</v>
      </c>
      <c r="CR2" t="s">
        <v>431</v>
      </c>
      <c r="CS2" t="s">
        <v>327</v>
      </c>
      <c r="CT2" t="s">
        <v>554</v>
      </c>
      <c r="CU2" t="s">
        <v>328</v>
      </c>
      <c r="CV2" t="s">
        <v>430</v>
      </c>
      <c r="CW2" t="s">
        <v>329</v>
      </c>
      <c r="CX2" t="s">
        <v>555</v>
      </c>
      <c r="CY2" t="s">
        <v>330</v>
      </c>
      <c r="CZ2" t="s">
        <v>429</v>
      </c>
      <c r="DA2" t="s">
        <v>152</v>
      </c>
      <c r="DB2" t="s">
        <v>556</v>
      </c>
      <c r="DC2" t="s">
        <v>153</v>
      </c>
      <c r="DD2" t="s">
        <v>428</v>
      </c>
      <c r="DE2" t="s">
        <v>331</v>
      </c>
      <c r="DF2" t="s">
        <v>557</v>
      </c>
      <c r="DG2" t="s">
        <v>332</v>
      </c>
      <c r="DH2" t="s">
        <v>427</v>
      </c>
      <c r="DI2" t="s">
        <v>333</v>
      </c>
      <c r="DJ2" t="s">
        <v>558</v>
      </c>
      <c r="DK2" t="s">
        <v>334</v>
      </c>
      <c r="DL2" t="s">
        <v>426</v>
      </c>
      <c r="DM2" t="s">
        <v>154</v>
      </c>
      <c r="DN2" t="s">
        <v>559</v>
      </c>
      <c r="DO2" t="s">
        <v>155</v>
      </c>
      <c r="DP2" t="s">
        <v>425</v>
      </c>
      <c r="DQ2" t="s">
        <v>335</v>
      </c>
      <c r="DR2" t="s">
        <v>560</v>
      </c>
      <c r="DS2" t="s">
        <v>336</v>
      </c>
      <c r="DT2" t="s">
        <v>424</v>
      </c>
      <c r="DU2" t="s">
        <v>337</v>
      </c>
      <c r="DV2" t="s">
        <v>561</v>
      </c>
      <c r="DW2" t="s">
        <v>339</v>
      </c>
      <c r="DX2" t="s">
        <v>423</v>
      </c>
      <c r="DY2" t="s">
        <v>338</v>
      </c>
      <c r="DZ2" t="s">
        <v>562</v>
      </c>
      <c r="EA2" t="s">
        <v>340</v>
      </c>
      <c r="EB2" t="s">
        <v>422</v>
      </c>
      <c r="EC2" t="s">
        <v>46</v>
      </c>
      <c r="ED2" t="s">
        <v>246</v>
      </c>
      <c r="EE2" t="s">
        <v>245</v>
      </c>
      <c r="EF2" t="s">
        <v>45</v>
      </c>
      <c r="EG2" t="s">
        <v>49</v>
      </c>
      <c r="EH2" t="s">
        <v>52</v>
      </c>
      <c r="EI2" s="1" t="s">
        <v>250</v>
      </c>
      <c r="EJ2" s="1" t="s">
        <v>285</v>
      </c>
      <c r="EK2" s="1" t="s">
        <v>442</v>
      </c>
      <c r="EL2" s="1" t="s">
        <v>443</v>
      </c>
      <c r="EM2" s="1" t="s">
        <v>440</v>
      </c>
      <c r="EN2" s="1" t="s">
        <v>530</v>
      </c>
      <c r="EO2" s="1" t="s">
        <v>441</v>
      </c>
      <c r="EP2" s="1" t="s">
        <v>254</v>
      </c>
      <c r="EQ2" s="1" t="s">
        <v>256</v>
      </c>
      <c r="ER2" s="1" t="s">
        <v>444</v>
      </c>
      <c r="ES2" s="1" t="s">
        <v>251</v>
      </c>
      <c r="ET2" s="1" t="s">
        <v>252</v>
      </c>
      <c r="EU2" s="1" t="s">
        <v>528</v>
      </c>
      <c r="EV2" s="1" t="s">
        <v>248</v>
      </c>
      <c r="EW2" s="1" t="s">
        <v>249</v>
      </c>
      <c r="EX2" s="1" t="s">
        <v>253</v>
      </c>
      <c r="EY2" s="1" t="s">
        <v>255</v>
      </c>
      <c r="EZ2" s="1" t="s">
        <v>51</v>
      </c>
      <c r="FA2" t="s">
        <v>53</v>
      </c>
      <c r="FB2" t="s">
        <v>54</v>
      </c>
      <c r="FC2" t="s">
        <v>55</v>
      </c>
      <c r="FD2" t="s">
        <v>56</v>
      </c>
      <c r="FE2" t="s">
        <v>57</v>
      </c>
      <c r="FF2" t="s">
        <v>58</v>
      </c>
      <c r="FG2" t="s">
        <v>59</v>
      </c>
      <c r="FH2" t="s">
        <v>624</v>
      </c>
      <c r="FI2" s="1" t="s">
        <v>405</v>
      </c>
      <c r="FJ2" t="s">
        <v>60</v>
      </c>
      <c r="FK2" t="s">
        <v>529</v>
      </c>
      <c r="FL2" t="s">
        <v>61</v>
      </c>
      <c r="FM2" t="s">
        <v>408</v>
      </c>
      <c r="FN2" t="s">
        <v>62</v>
      </c>
      <c r="FO2" t="s">
        <v>63</v>
      </c>
      <c r="FP2" t="s">
        <v>64</v>
      </c>
      <c r="FQ2" t="s">
        <v>65</v>
      </c>
      <c r="FR2" t="s">
        <v>66</v>
      </c>
      <c r="FS2" t="s">
        <v>67</v>
      </c>
      <c r="FT2" t="s">
        <v>410</v>
      </c>
      <c r="FU2" t="s">
        <v>409</v>
      </c>
      <c r="FV2" t="s">
        <v>68</v>
      </c>
      <c r="FW2" t="s">
        <v>69</v>
      </c>
      <c r="FX2" t="s">
        <v>70</v>
      </c>
      <c r="FY2" t="s">
        <v>71</v>
      </c>
      <c r="FZ2" t="s">
        <v>535</v>
      </c>
      <c r="GA2" t="s">
        <v>53</v>
      </c>
      <c r="GB2" t="s">
        <v>54</v>
      </c>
      <c r="GC2" t="s">
        <v>55</v>
      </c>
      <c r="GD2" t="s">
        <v>56</v>
      </c>
      <c r="GE2" t="s">
        <v>57</v>
      </c>
      <c r="GF2" t="s">
        <v>58</v>
      </c>
      <c r="GG2" t="s">
        <v>59</v>
      </c>
      <c r="GH2" t="s">
        <v>624</v>
      </c>
      <c r="GI2" s="1" t="s">
        <v>405</v>
      </c>
      <c r="GJ2" t="s">
        <v>60</v>
      </c>
      <c r="GK2" t="s">
        <v>529</v>
      </c>
      <c r="GL2" t="s">
        <v>61</v>
      </c>
      <c r="GM2" s="1" t="s">
        <v>408</v>
      </c>
      <c r="GN2" t="s">
        <v>62</v>
      </c>
      <c r="GO2" t="s">
        <v>63</v>
      </c>
      <c r="GP2" t="s">
        <v>64</v>
      </c>
      <c r="GQ2" t="s">
        <v>65</v>
      </c>
      <c r="GR2" t="s">
        <v>66</v>
      </c>
      <c r="GS2" t="s">
        <v>67</v>
      </c>
      <c r="GT2" s="1" t="s">
        <v>410</v>
      </c>
      <c r="GU2" s="1" t="s">
        <v>409</v>
      </c>
      <c r="GV2" t="s">
        <v>68</v>
      </c>
      <c r="GW2" t="s">
        <v>69</v>
      </c>
      <c r="GX2" t="s">
        <v>70</v>
      </c>
      <c r="GY2" t="s">
        <v>71</v>
      </c>
      <c r="GZ2" t="s">
        <v>535</v>
      </c>
      <c r="HA2" s="18" t="s">
        <v>279</v>
      </c>
      <c r="HB2" s="18" t="s">
        <v>275</v>
      </c>
      <c r="HC2" s="29" t="s">
        <v>264</v>
      </c>
      <c r="HD2" s="1" t="s">
        <v>543</v>
      </c>
      <c r="HE2" s="1" t="s">
        <v>689</v>
      </c>
      <c r="HF2" s="18" t="s">
        <v>265</v>
      </c>
      <c r="HG2" s="30" t="s">
        <v>280</v>
      </c>
      <c r="HH2" s="1" t="s">
        <v>266</v>
      </c>
      <c r="HI2" s="1" t="s">
        <v>281</v>
      </c>
      <c r="HJ2" s="29" t="s">
        <v>283</v>
      </c>
      <c r="HK2" t="s">
        <v>277</v>
      </c>
      <c r="HL2" t="s">
        <v>268</v>
      </c>
      <c r="HM2" t="s">
        <v>551</v>
      </c>
      <c r="HN2" t="s">
        <v>406</v>
      </c>
      <c r="HO2" t="s">
        <v>270</v>
      </c>
      <c r="HP2" t="s">
        <v>273</v>
      </c>
      <c r="HQ2" t="s">
        <v>271</v>
      </c>
      <c r="HR2" t="s">
        <v>276</v>
      </c>
      <c r="HS2" t="s">
        <v>282</v>
      </c>
      <c r="HT2" t="s">
        <v>278</v>
      </c>
      <c r="HU2" t="s">
        <v>272</v>
      </c>
      <c r="HV2" t="s">
        <v>269</v>
      </c>
      <c r="HW2" t="s">
        <v>274</v>
      </c>
      <c r="HX2" t="s">
        <v>51</v>
      </c>
      <c r="HY2" t="s">
        <v>535</v>
      </c>
      <c r="HZ2" t="s">
        <v>513</v>
      </c>
      <c r="IA2" s="1" t="s">
        <v>531</v>
      </c>
      <c r="IB2" s="1" t="s">
        <v>541</v>
      </c>
      <c r="IC2" s="1" t="s">
        <v>542</v>
      </c>
      <c r="ID2" s="1" t="s">
        <v>543</v>
      </c>
      <c r="IE2" s="1" t="s">
        <v>544</v>
      </c>
      <c r="IF2" s="1" t="s">
        <v>545</v>
      </c>
      <c r="IG2" s="1" t="s">
        <v>546</v>
      </c>
      <c r="IH2" s="1" t="s">
        <v>547</v>
      </c>
      <c r="II2" s="1" t="s">
        <v>548</v>
      </c>
      <c r="IJ2" s="1" t="s">
        <v>51</v>
      </c>
      <c r="IK2" s="1" t="s">
        <v>535</v>
      </c>
      <c r="IL2" s="1" t="s">
        <v>514</v>
      </c>
      <c r="IM2" s="1" t="s">
        <v>447</v>
      </c>
      <c r="IN2" s="1" t="s">
        <v>630</v>
      </c>
      <c r="IO2" s="1" t="s">
        <v>631</v>
      </c>
      <c r="IP2" t="s">
        <v>75</v>
      </c>
      <c r="IQ2" t="s">
        <v>76</v>
      </c>
      <c r="IR2" t="s">
        <v>77</v>
      </c>
      <c r="IS2" t="s">
        <v>78</v>
      </c>
      <c r="IT2" t="s">
        <v>79</v>
      </c>
      <c r="IU2" t="s">
        <v>80</v>
      </c>
      <c r="IV2" t="s">
        <v>81</v>
      </c>
      <c r="IW2" t="s">
        <v>82</v>
      </c>
      <c r="IX2" t="s">
        <v>83</v>
      </c>
      <c r="IY2" t="s">
        <v>535</v>
      </c>
      <c r="IZ2" s="1" t="s">
        <v>515</v>
      </c>
      <c r="JA2" t="s">
        <v>85</v>
      </c>
      <c r="JB2" t="s">
        <v>86</v>
      </c>
      <c r="JC2" t="s">
        <v>87</v>
      </c>
      <c r="JD2" t="s">
        <v>88</v>
      </c>
      <c r="JE2" t="s">
        <v>89</v>
      </c>
      <c r="JF2" t="s">
        <v>90</v>
      </c>
      <c r="JG2" t="s">
        <v>51</v>
      </c>
      <c r="JH2" t="s">
        <v>535</v>
      </c>
      <c r="JI2" s="1" t="s">
        <v>664</v>
      </c>
      <c r="JJ2" t="s">
        <v>92</v>
      </c>
      <c r="JK2" t="s">
        <v>93</v>
      </c>
      <c r="JL2" t="s">
        <v>94</v>
      </c>
      <c r="JM2" t="s">
        <v>95</v>
      </c>
      <c r="JN2" t="s">
        <v>96</v>
      </c>
      <c r="JO2" t="s">
        <v>609</v>
      </c>
      <c r="JP2" t="s">
        <v>97</v>
      </c>
      <c r="JQ2" t="s">
        <v>535</v>
      </c>
      <c r="JR2" s="1" t="s">
        <v>665</v>
      </c>
      <c r="JS2" t="s">
        <v>516</v>
      </c>
      <c r="JT2" t="s">
        <v>518</v>
      </c>
      <c r="JU2" t="s">
        <v>517</v>
      </c>
      <c r="JV2" s="1" t="s">
        <v>156</v>
      </c>
      <c r="JW2" t="s">
        <v>101</v>
      </c>
      <c r="JX2" t="s">
        <v>157</v>
      </c>
      <c r="JY2" t="s">
        <v>103</v>
      </c>
      <c r="JZ2" t="s">
        <v>104</v>
      </c>
      <c r="KA2" t="s">
        <v>105</v>
      </c>
    </row>
    <row r="3" spans="1:287" x14ac:dyDescent="0.4">
      <c r="A3" t="s">
        <v>158</v>
      </c>
      <c r="B3" t="s">
        <v>159</v>
      </c>
      <c r="C3" t="s">
        <v>160</v>
      </c>
      <c r="D3" t="s">
        <v>161</v>
      </c>
      <c r="E3" t="s">
        <v>162</v>
      </c>
      <c r="F3" t="s">
        <v>163</v>
      </c>
      <c r="G3" t="s">
        <v>164</v>
      </c>
      <c r="H3" t="s">
        <v>165</v>
      </c>
      <c r="I3" t="s">
        <v>166</v>
      </c>
      <c r="J3" t="s">
        <v>167</v>
      </c>
      <c r="K3" t="s">
        <v>168</v>
      </c>
      <c r="L3" t="s">
        <v>169</v>
      </c>
      <c r="M3" t="s">
        <v>170</v>
      </c>
      <c r="N3" t="s">
        <v>171</v>
      </c>
      <c r="O3" t="s">
        <v>172</v>
      </c>
      <c r="P3" t="s">
        <v>173</v>
      </c>
      <c r="Q3" t="s">
        <v>174</v>
      </c>
      <c r="R3" t="s">
        <v>175</v>
      </c>
      <c r="S3" t="s">
        <v>176</v>
      </c>
      <c r="T3" t="s">
        <v>177</v>
      </c>
      <c r="U3" t="s">
        <v>178</v>
      </c>
      <c r="V3" t="s">
        <v>179</v>
      </c>
      <c r="W3" t="s">
        <v>180</v>
      </c>
      <c r="X3" t="s">
        <v>181</v>
      </c>
      <c r="Y3" t="s">
        <v>182</v>
      </c>
      <c r="Z3" t="s">
        <v>183</v>
      </c>
      <c r="AA3" t="s">
        <v>184</v>
      </c>
      <c r="AB3" t="s">
        <v>538</v>
      </c>
      <c r="AC3" t="s">
        <v>539</v>
      </c>
      <c r="AD3" t="s">
        <v>313</v>
      </c>
      <c r="AE3" t="s">
        <v>314</v>
      </c>
      <c r="AF3" t="s">
        <v>185</v>
      </c>
      <c r="AG3" t="s">
        <v>186</v>
      </c>
      <c r="AH3" t="s">
        <v>187</v>
      </c>
      <c r="AI3" t="s">
        <v>188</v>
      </c>
      <c r="AJ3" t="s">
        <v>189</v>
      </c>
      <c r="AK3" t="s">
        <v>190</v>
      </c>
      <c r="AL3" t="s">
        <v>191</v>
      </c>
      <c r="AM3" t="s">
        <v>192</v>
      </c>
      <c r="AN3" t="s">
        <v>193</v>
      </c>
      <c r="AO3" t="s">
        <v>194</v>
      </c>
      <c r="AP3" t="s">
        <v>195</v>
      </c>
      <c r="AQ3" t="s">
        <v>196</v>
      </c>
      <c r="AR3" t="s">
        <v>197</v>
      </c>
      <c r="AS3" t="s">
        <v>198</v>
      </c>
      <c r="AT3" t="s">
        <v>199</v>
      </c>
      <c r="AU3" t="s">
        <v>200</v>
      </c>
      <c r="AV3" t="s">
        <v>201</v>
      </c>
      <c r="AW3" t="s">
        <v>202</v>
      </c>
      <c r="AX3" t="s">
        <v>203</v>
      </c>
      <c r="AY3" t="s">
        <v>204</v>
      </c>
      <c r="AZ3" t="s">
        <v>205</v>
      </c>
      <c r="BA3" t="s">
        <v>206</v>
      </c>
      <c r="BB3" t="s">
        <v>318</v>
      </c>
      <c r="BC3" t="s">
        <v>319</v>
      </c>
      <c r="BD3" t="s">
        <v>491</v>
      </c>
      <c r="BE3" t="s">
        <v>320</v>
      </c>
      <c r="BF3" t="s">
        <v>321</v>
      </c>
      <c r="BG3" t="s">
        <v>207</v>
      </c>
      <c r="BH3" t="s">
        <v>208</v>
      </c>
      <c r="BI3" t="s">
        <v>209</v>
      </c>
      <c r="BJ3" t="s">
        <v>210</v>
      </c>
      <c r="BK3" t="s">
        <v>211</v>
      </c>
      <c r="BL3" t="s">
        <v>212</v>
      </c>
      <c r="BM3" t="s">
        <v>213</v>
      </c>
      <c r="BN3" t="s">
        <v>214</v>
      </c>
      <c r="BO3" t="s">
        <v>322</v>
      </c>
      <c r="BP3" t="s">
        <v>323</v>
      </c>
      <c r="BQ3" t="s">
        <v>324</v>
      </c>
      <c r="BR3" t="s">
        <v>403</v>
      </c>
      <c r="BS3" t="s">
        <v>404</v>
      </c>
      <c r="BT3" t="s">
        <v>564</v>
      </c>
      <c r="BU3" t="s">
        <v>419</v>
      </c>
      <c r="BV3" t="s">
        <v>486</v>
      </c>
      <c r="BW3" t="s">
        <v>614</v>
      </c>
      <c r="BX3" t="s">
        <v>615</v>
      </c>
      <c r="BY3" t="s">
        <v>670</v>
      </c>
      <c r="BZ3" t="s">
        <v>671</v>
      </c>
      <c r="CA3" t="s">
        <v>360</v>
      </c>
      <c r="CB3" t="s">
        <v>361</v>
      </c>
      <c r="CC3" t="s">
        <v>362</v>
      </c>
      <c r="CD3" t="s">
        <v>363</v>
      </c>
      <c r="CE3" t="s">
        <v>364</v>
      </c>
      <c r="CF3" t="s">
        <v>365</v>
      </c>
      <c r="CG3" t="s">
        <v>366</v>
      </c>
      <c r="CH3" t="s">
        <v>367</v>
      </c>
      <c r="CI3" t="s">
        <v>368</v>
      </c>
      <c r="CJ3" t="s">
        <v>369</v>
      </c>
      <c r="CK3" t="s">
        <v>371</v>
      </c>
      <c r="CL3" t="s">
        <v>372</v>
      </c>
      <c r="CM3" t="s">
        <v>373</v>
      </c>
      <c r="CN3" t="s">
        <v>421</v>
      </c>
      <c r="CO3" t="s">
        <v>374</v>
      </c>
      <c r="CP3" t="s">
        <v>375</v>
      </c>
      <c r="CQ3" t="s">
        <v>376</v>
      </c>
      <c r="CR3" t="s">
        <v>439</v>
      </c>
      <c r="CS3" t="s">
        <v>377</v>
      </c>
      <c r="CT3" t="s">
        <v>378</v>
      </c>
      <c r="CU3" t="s">
        <v>379</v>
      </c>
      <c r="CV3" t="s">
        <v>565</v>
      </c>
      <c r="CW3" t="s">
        <v>380</v>
      </c>
      <c r="CX3" t="s">
        <v>381</v>
      </c>
      <c r="CY3" t="s">
        <v>382</v>
      </c>
      <c r="CZ3" t="s">
        <v>438</v>
      </c>
      <c r="DA3" t="s">
        <v>383</v>
      </c>
      <c r="DB3" t="s">
        <v>384</v>
      </c>
      <c r="DC3" t="s">
        <v>385</v>
      </c>
      <c r="DD3" t="s">
        <v>437</v>
      </c>
      <c r="DE3" t="s">
        <v>386</v>
      </c>
      <c r="DF3" t="s">
        <v>387</v>
      </c>
      <c r="DG3" t="s">
        <v>388</v>
      </c>
      <c r="DH3" t="s">
        <v>436</v>
      </c>
      <c r="DI3" t="s">
        <v>566</v>
      </c>
      <c r="DJ3" t="s">
        <v>567</v>
      </c>
      <c r="DK3" t="s">
        <v>568</v>
      </c>
      <c r="DL3" t="s">
        <v>569</v>
      </c>
      <c r="DM3" t="s">
        <v>570</v>
      </c>
      <c r="DN3" t="s">
        <v>571</v>
      </c>
      <c r="DO3" t="s">
        <v>572</v>
      </c>
      <c r="DP3" t="s">
        <v>573</v>
      </c>
      <c r="DQ3" t="s">
        <v>389</v>
      </c>
      <c r="DR3" t="s">
        <v>390</v>
      </c>
      <c r="DS3" t="s">
        <v>391</v>
      </c>
      <c r="DT3" t="s">
        <v>435</v>
      </c>
      <c r="DU3" t="s">
        <v>392</v>
      </c>
      <c r="DV3" t="s">
        <v>393</v>
      </c>
      <c r="DW3" t="s">
        <v>394</v>
      </c>
      <c r="DX3" t="s">
        <v>434</v>
      </c>
      <c r="DY3" t="s">
        <v>395</v>
      </c>
      <c r="DZ3" t="s">
        <v>396</v>
      </c>
      <c r="EA3" t="s">
        <v>397</v>
      </c>
      <c r="EB3" t="s">
        <v>433</v>
      </c>
      <c r="EC3" t="s">
        <v>215</v>
      </c>
      <c r="ED3" t="s">
        <v>216</v>
      </c>
      <c r="EE3" t="s">
        <v>217</v>
      </c>
      <c r="EF3" t="s">
        <v>218</v>
      </c>
      <c r="EG3" t="s">
        <v>219</v>
      </c>
      <c r="EH3" t="s">
        <v>220</v>
      </c>
      <c r="EI3" t="s">
        <v>221</v>
      </c>
      <c r="EJ3" t="s">
        <v>222</v>
      </c>
      <c r="EK3" t="s">
        <v>223</v>
      </c>
      <c r="EL3" t="s">
        <v>224</v>
      </c>
      <c r="EM3" t="s">
        <v>341</v>
      </c>
      <c r="EN3" t="s">
        <v>342</v>
      </c>
      <c r="EO3" t="s">
        <v>448</v>
      </c>
      <c r="EP3" t="s">
        <v>449</v>
      </c>
      <c r="EQ3" t="s">
        <v>450</v>
      </c>
      <c r="ER3" t="s">
        <v>451</v>
      </c>
      <c r="ES3" t="s">
        <v>452</v>
      </c>
      <c r="ET3" t="s">
        <v>453</v>
      </c>
      <c r="EU3" t="s">
        <v>454</v>
      </c>
      <c r="EV3" t="s">
        <v>455</v>
      </c>
      <c r="EW3" t="s">
        <v>456</v>
      </c>
      <c r="EX3" t="s">
        <v>457</v>
      </c>
      <c r="EY3" t="s">
        <v>458</v>
      </c>
      <c r="EZ3" t="s">
        <v>459</v>
      </c>
      <c r="FA3" t="s">
        <v>574</v>
      </c>
      <c r="FB3" t="s">
        <v>575</v>
      </c>
      <c r="FC3" t="s">
        <v>576</v>
      </c>
      <c r="FD3" t="s">
        <v>577</v>
      </c>
      <c r="FE3" t="s">
        <v>578</v>
      </c>
      <c r="FF3" t="s">
        <v>579</v>
      </c>
      <c r="FG3" t="s">
        <v>580</v>
      </c>
      <c r="FH3" t="s">
        <v>581</v>
      </c>
      <c r="FI3" t="s">
        <v>582</v>
      </c>
      <c r="FJ3" t="s">
        <v>583</v>
      </c>
      <c r="FK3" t="s">
        <v>584</v>
      </c>
      <c r="FL3" t="s">
        <v>585</v>
      </c>
      <c r="FM3" t="s">
        <v>586</v>
      </c>
      <c r="FN3" t="s">
        <v>587</v>
      </c>
      <c r="FO3" t="s">
        <v>588</v>
      </c>
      <c r="FP3" t="s">
        <v>589</v>
      </c>
      <c r="FQ3" t="s">
        <v>590</v>
      </c>
      <c r="FR3" t="s">
        <v>591</v>
      </c>
      <c r="FS3" t="s">
        <v>592</v>
      </c>
      <c r="FT3" t="s">
        <v>593</v>
      </c>
      <c r="FU3" t="s">
        <v>594</v>
      </c>
      <c r="FV3" t="s">
        <v>595</v>
      </c>
      <c r="FW3" t="s">
        <v>596</v>
      </c>
      <c r="FX3" t="s">
        <v>597</v>
      </c>
      <c r="FY3" t="s">
        <v>598</v>
      </c>
      <c r="FZ3" t="s">
        <v>599</v>
      </c>
      <c r="GA3" t="s">
        <v>460</v>
      </c>
      <c r="GB3" t="s">
        <v>461</v>
      </c>
      <c r="GC3" t="s">
        <v>462</v>
      </c>
      <c r="GD3" t="s">
        <v>463</v>
      </c>
      <c r="GE3" t="s">
        <v>464</v>
      </c>
      <c r="GF3" t="s">
        <v>465</v>
      </c>
      <c r="GG3" t="s">
        <v>466</v>
      </c>
      <c r="GH3" t="s">
        <v>467</v>
      </c>
      <c r="GI3" t="s">
        <v>468</v>
      </c>
      <c r="GJ3" t="s">
        <v>469</v>
      </c>
      <c r="GK3" t="s">
        <v>470</v>
      </c>
      <c r="GL3" t="s">
        <v>471</v>
      </c>
      <c r="GM3" t="s">
        <v>472</v>
      </c>
      <c r="GN3" t="s">
        <v>473</v>
      </c>
      <c r="GO3" t="s">
        <v>474</v>
      </c>
      <c r="GP3" t="s">
        <v>475</v>
      </c>
      <c r="GQ3" t="s">
        <v>476</v>
      </c>
      <c r="GR3" t="s">
        <v>477</v>
      </c>
      <c r="GS3" t="s">
        <v>478</v>
      </c>
      <c r="GT3" t="s">
        <v>479</v>
      </c>
      <c r="GU3" t="s">
        <v>600</v>
      </c>
      <c r="GV3" t="s">
        <v>480</v>
      </c>
      <c r="GW3" t="s">
        <v>481</v>
      </c>
      <c r="GX3" t="s">
        <v>482</v>
      </c>
      <c r="GY3" t="s">
        <v>483</v>
      </c>
      <c r="GZ3" t="s">
        <v>484</v>
      </c>
      <c r="HA3" t="s">
        <v>225</v>
      </c>
      <c r="HB3" t="s">
        <v>601</v>
      </c>
      <c r="HC3" t="s">
        <v>602</v>
      </c>
      <c r="HD3" t="s">
        <v>226</v>
      </c>
      <c r="HE3" t="s">
        <v>227</v>
      </c>
      <c r="HF3" t="s">
        <v>228</v>
      </c>
      <c r="HG3" t="s">
        <v>229</v>
      </c>
      <c r="HH3" t="s">
        <v>230</v>
      </c>
      <c r="HI3" t="s">
        <v>231</v>
      </c>
      <c r="HJ3" t="s">
        <v>232</v>
      </c>
      <c r="HK3" t="s">
        <v>233</v>
      </c>
      <c r="HL3" t="s">
        <v>603</v>
      </c>
      <c r="HM3" t="s">
        <v>604</v>
      </c>
      <c r="HN3" t="s">
        <v>234</v>
      </c>
      <c r="HO3" t="s">
        <v>235</v>
      </c>
      <c r="HP3" t="s">
        <v>236</v>
      </c>
      <c r="HQ3" t="s">
        <v>237</v>
      </c>
      <c r="HR3" t="s">
        <v>238</v>
      </c>
      <c r="HS3" t="s">
        <v>239</v>
      </c>
      <c r="HT3" t="s">
        <v>240</v>
      </c>
      <c r="HU3" t="s">
        <v>241</v>
      </c>
      <c r="HV3" t="s">
        <v>242</v>
      </c>
      <c r="HW3" t="s">
        <v>445</v>
      </c>
      <c r="HX3" t="s">
        <v>446</v>
      </c>
      <c r="HY3" t="s">
        <v>690</v>
      </c>
      <c r="HZ3" t="s">
        <v>691</v>
      </c>
      <c r="IA3" t="s">
        <v>492</v>
      </c>
      <c r="IB3" t="s">
        <v>493</v>
      </c>
      <c r="IC3" t="s">
        <v>494</v>
      </c>
      <c r="ID3" t="s">
        <v>495</v>
      </c>
      <c r="IE3" t="s">
        <v>496</v>
      </c>
      <c r="IF3" t="s">
        <v>497</v>
      </c>
      <c r="IG3" t="s">
        <v>498</v>
      </c>
      <c r="IH3" t="s">
        <v>499</v>
      </c>
      <c r="II3" t="s">
        <v>500</v>
      </c>
      <c r="IJ3" t="s">
        <v>501</v>
      </c>
      <c r="IK3" t="s">
        <v>534</v>
      </c>
      <c r="IL3" t="s">
        <v>605</v>
      </c>
      <c r="IM3" t="s">
        <v>502</v>
      </c>
      <c r="IN3" t="s">
        <v>628</v>
      </c>
      <c r="IO3" t="s">
        <v>629</v>
      </c>
      <c r="IP3" t="s">
        <v>503</v>
      </c>
      <c r="IQ3" t="s">
        <v>504</v>
      </c>
      <c r="IR3" t="s">
        <v>505</v>
      </c>
      <c r="IS3" t="s">
        <v>506</v>
      </c>
      <c r="IT3" t="s">
        <v>507</v>
      </c>
      <c r="IU3" t="s">
        <v>508</v>
      </c>
      <c r="IV3" t="s">
        <v>509</v>
      </c>
      <c r="IW3" t="s">
        <v>610</v>
      </c>
      <c r="IX3" t="s">
        <v>634</v>
      </c>
      <c r="IY3" t="s">
        <v>635</v>
      </c>
      <c r="IZ3" t="s">
        <v>636</v>
      </c>
      <c r="JA3" t="s">
        <v>637</v>
      </c>
      <c r="JB3" t="s">
        <v>638</v>
      </c>
      <c r="JC3" t="s">
        <v>639</v>
      </c>
      <c r="JD3" t="s">
        <v>640</v>
      </c>
      <c r="JE3" t="s">
        <v>641</v>
      </c>
      <c r="JF3" t="s">
        <v>642</v>
      </c>
      <c r="JG3" t="s">
        <v>643</v>
      </c>
      <c r="JH3" t="s">
        <v>644</v>
      </c>
      <c r="JI3" t="s">
        <v>645</v>
      </c>
      <c r="JJ3" t="s">
        <v>646</v>
      </c>
      <c r="JK3" t="s">
        <v>647</v>
      </c>
      <c r="JL3" t="s">
        <v>648</v>
      </c>
      <c r="JM3" t="s">
        <v>649</v>
      </c>
      <c r="JN3" t="s">
        <v>650</v>
      </c>
      <c r="JO3" t="s">
        <v>651</v>
      </c>
      <c r="JP3" t="s">
        <v>652</v>
      </c>
      <c r="JQ3" t="s">
        <v>653</v>
      </c>
      <c r="JR3" t="s">
        <v>654</v>
      </c>
      <c r="JS3" t="s">
        <v>400</v>
      </c>
      <c r="JT3" t="s">
        <v>510</v>
      </c>
      <c r="JU3" t="s">
        <v>655</v>
      </c>
      <c r="JV3" t="s">
        <v>656</v>
      </c>
      <c r="JW3" t="s">
        <v>657</v>
      </c>
      <c r="JX3" t="s">
        <v>658</v>
      </c>
      <c r="JY3" t="s">
        <v>659</v>
      </c>
      <c r="JZ3" t="s">
        <v>660</v>
      </c>
      <c r="KA3" t="s">
        <v>661</v>
      </c>
    </row>
    <row r="4" spans="1:287" x14ac:dyDescent="0.4">
      <c r="A4">
        <v>1</v>
      </c>
      <c r="R4" s="21">
        <f>+vragenlijst!C22</f>
        <v>0</v>
      </c>
      <c r="S4" s="21">
        <f>+vragenlijst!C23</f>
        <v>0</v>
      </c>
      <c r="T4" s="21">
        <f>+vragenlijst!C24</f>
        <v>0</v>
      </c>
      <c r="U4" s="21">
        <f>+vragenlijst!C25</f>
        <v>0</v>
      </c>
      <c r="V4" s="21">
        <f>+vragenlijst!C26</f>
        <v>0</v>
      </c>
      <c r="W4" s="21">
        <f>+vragenlijst!C27</f>
        <v>0</v>
      </c>
      <c r="X4" s="21">
        <f>+vragenlijst!C28</f>
        <v>0</v>
      </c>
      <c r="Y4" s="21">
        <f>+vragenlijst!C29</f>
        <v>0</v>
      </c>
      <c r="Z4" s="21">
        <f>+vragenlijst!C30</f>
        <v>0</v>
      </c>
      <c r="AA4" s="21">
        <f>+vragenlijst!C31</f>
        <v>0</v>
      </c>
      <c r="AB4" s="21">
        <f>+vragenlijst!C32</f>
        <v>0</v>
      </c>
      <c r="AC4" s="21">
        <f>+vragenlijst!B33</f>
        <v>0</v>
      </c>
      <c r="AD4" s="21">
        <f>+vragenlijst!C36</f>
        <v>0</v>
      </c>
      <c r="AE4" s="21">
        <f>+vragenlijst!C37</f>
        <v>0</v>
      </c>
      <c r="AF4" s="21">
        <f>+vragenlijst!C42</f>
        <v>0</v>
      </c>
      <c r="AG4" s="21">
        <f>+vragenlijst!D42</f>
        <v>0</v>
      </c>
      <c r="AH4" s="21">
        <f>+vragenlijst!C43</f>
        <v>0</v>
      </c>
      <c r="AI4" s="21">
        <f>+vragenlijst!D43</f>
        <v>0</v>
      </c>
      <c r="AJ4" s="21">
        <f>+vragenlijst!C44</f>
        <v>0</v>
      </c>
      <c r="AK4" s="21">
        <f>+vragenlijst!D44</f>
        <v>0</v>
      </c>
      <c r="AL4" s="21">
        <f>+vragenlijst!C47</f>
        <v>0</v>
      </c>
      <c r="AM4" s="21">
        <f>+vragenlijst!D47</f>
        <v>0</v>
      </c>
      <c r="AN4" s="21">
        <f>+vragenlijst!C48</f>
        <v>0</v>
      </c>
      <c r="AO4" s="21">
        <f>+vragenlijst!D48</f>
        <v>0</v>
      </c>
      <c r="AP4" s="21">
        <f>+vragenlijst!C50</f>
        <v>0</v>
      </c>
      <c r="AQ4" s="21">
        <f>+vragenlijst!C55</f>
        <v>0</v>
      </c>
      <c r="AR4" s="21">
        <f>+vragenlijst!D55</f>
        <v>0</v>
      </c>
      <c r="AS4" s="21">
        <f>+vragenlijst!C56</f>
        <v>0</v>
      </c>
      <c r="AT4" s="21">
        <f>+vragenlijst!D56</f>
        <v>0</v>
      </c>
      <c r="AU4" s="21">
        <f>+vragenlijst!C59</f>
        <v>0</v>
      </c>
      <c r="AV4" s="21">
        <f>+vragenlijst!D59</f>
        <v>0</v>
      </c>
      <c r="AW4" s="21">
        <f>+vragenlijst!C62</f>
        <v>0</v>
      </c>
      <c r="AX4" s="21">
        <f>+vragenlijst!D62</f>
        <v>0</v>
      </c>
      <c r="AY4" s="21">
        <f>+vragenlijst!C64</f>
        <v>0</v>
      </c>
      <c r="AZ4" s="21">
        <f>+vragenlijst!C66</f>
        <v>0</v>
      </c>
      <c r="BA4" s="21">
        <f>+vragenlijst!C68</f>
        <v>0</v>
      </c>
      <c r="BB4" s="21">
        <f>+vragenlijst!C71</f>
        <v>0</v>
      </c>
      <c r="BC4" s="21">
        <f>+vragenlijst!C72</f>
        <v>0</v>
      </c>
      <c r="BD4" s="21">
        <f>+vragenlijst!C73</f>
        <v>0</v>
      </c>
      <c r="BE4" s="21">
        <f>+vragenlijst!C76</f>
        <v>0</v>
      </c>
      <c r="BF4" s="21">
        <f>+vragenlijst!C77</f>
        <v>0</v>
      </c>
      <c r="BG4" s="21">
        <f>+vragenlijst!$C80</f>
        <v>0</v>
      </c>
      <c r="BH4" s="21">
        <f>+vragenlijst!$C81</f>
        <v>0</v>
      </c>
      <c r="BI4" s="21">
        <f>+vragenlijst!$C82</f>
        <v>0</v>
      </c>
      <c r="BJ4" s="21">
        <f>+vragenlijst!$C83</f>
        <v>0</v>
      </c>
      <c r="BK4" s="21">
        <f>+vragenlijst!$C84</f>
        <v>0</v>
      </c>
      <c r="BL4" s="21">
        <f>+vragenlijst!$C85</f>
        <v>0</v>
      </c>
      <c r="BM4" s="21">
        <f>+vragenlijst!$C86</f>
        <v>0</v>
      </c>
      <c r="BN4" s="21">
        <f>+vragenlijst!$C87</f>
        <v>0</v>
      </c>
      <c r="BO4" s="21">
        <f>+vragenlijst!$C88</f>
        <v>0</v>
      </c>
      <c r="BP4" s="21">
        <f>+vragenlijst!$C89</f>
        <v>0</v>
      </c>
      <c r="BQ4" s="21">
        <f>+vragenlijst!$C90</f>
        <v>0</v>
      </c>
      <c r="BR4" s="21">
        <f>+vragenlijst!$C91</f>
        <v>0</v>
      </c>
      <c r="BS4" s="21">
        <f>+vragenlijst!$C92</f>
        <v>0</v>
      </c>
      <c r="BT4" s="21">
        <f>+vragenlijst!$C93</f>
        <v>0</v>
      </c>
      <c r="BU4" s="21">
        <f>+vragenlijst!$C94</f>
        <v>0</v>
      </c>
      <c r="BV4" s="21">
        <f>+vragenlijst!$C95</f>
        <v>0</v>
      </c>
      <c r="BW4" s="21">
        <f>+vragenlijst!$C96</f>
        <v>0</v>
      </c>
      <c r="BX4" s="21">
        <f>+vragenlijst!$C97</f>
        <v>0</v>
      </c>
      <c r="BY4" s="21">
        <f>+vragenlijst!$C98</f>
        <v>0</v>
      </c>
      <c r="BZ4" s="21">
        <f>+vragenlijst!$B99</f>
        <v>0</v>
      </c>
      <c r="CA4" s="21">
        <f>+vragenlijst!$C102</f>
        <v>0</v>
      </c>
      <c r="CB4" s="21">
        <f>+vragenlijst!$C103</f>
        <v>0</v>
      </c>
      <c r="CC4" s="21">
        <f>+vragenlijst!$C104</f>
        <v>0</v>
      </c>
      <c r="CD4" s="21">
        <f>+vragenlijst!C105</f>
        <v>0</v>
      </c>
      <c r="CE4" s="21">
        <f>+vragenlijst!C106</f>
        <v>0</v>
      </c>
      <c r="CF4" s="21">
        <f>+vragenlijst!C107</f>
        <v>0</v>
      </c>
      <c r="CG4" s="21">
        <f>+vragenlijst!C108</f>
        <v>0</v>
      </c>
      <c r="CH4" s="21">
        <f>+vragenlijst!C109</f>
        <v>0</v>
      </c>
      <c r="CI4" s="21">
        <f>+vragenlijst!B110</f>
        <v>0</v>
      </c>
      <c r="CJ4" s="21">
        <f>+vragenlijst!C114</f>
        <v>0</v>
      </c>
      <c r="CK4" s="21">
        <f>+vragenlijst!C117</f>
        <v>0</v>
      </c>
      <c r="CL4" s="21">
        <f>+vragenlijst!D117</f>
        <v>0</v>
      </c>
      <c r="CM4" s="21">
        <f>+vragenlijst!E117</f>
        <v>0</v>
      </c>
      <c r="CN4" s="21">
        <f>+vragenlijst!F117</f>
        <v>0</v>
      </c>
      <c r="CO4" s="21">
        <f>+vragenlijst!C118</f>
        <v>0</v>
      </c>
      <c r="CP4" s="21">
        <f>+vragenlijst!D118</f>
        <v>0</v>
      </c>
      <c r="CQ4" s="21">
        <f>+vragenlijst!E118</f>
        <v>0</v>
      </c>
      <c r="CR4" s="21">
        <f>+vragenlijst!F118</f>
        <v>0</v>
      </c>
      <c r="CS4" s="21">
        <f>+vragenlijst!C119</f>
        <v>0</v>
      </c>
      <c r="CT4" s="21">
        <f>+vragenlijst!D119</f>
        <v>0</v>
      </c>
      <c r="CU4" s="21">
        <f>+vragenlijst!E119</f>
        <v>0</v>
      </c>
      <c r="CV4" s="21">
        <f>+vragenlijst!F119</f>
        <v>0</v>
      </c>
      <c r="CW4" s="21">
        <f>+vragenlijst!C120</f>
        <v>0</v>
      </c>
      <c r="CX4" s="21">
        <f>+vragenlijst!D120</f>
        <v>0</v>
      </c>
      <c r="CY4" s="21">
        <f>+vragenlijst!E120</f>
        <v>0</v>
      </c>
      <c r="CZ4" s="21">
        <f>+vragenlijst!F120</f>
        <v>0</v>
      </c>
      <c r="DA4" s="21">
        <f>+vragenlijst!C121</f>
        <v>0</v>
      </c>
      <c r="DB4" s="21">
        <f>+vragenlijst!D121</f>
        <v>0</v>
      </c>
      <c r="DC4" s="21">
        <f>+vragenlijst!E121</f>
        <v>0</v>
      </c>
      <c r="DD4" s="21">
        <f>+vragenlijst!F121</f>
        <v>0</v>
      </c>
      <c r="DE4" s="21">
        <f>+vragenlijst!C122</f>
        <v>0</v>
      </c>
      <c r="DF4" s="21">
        <f>+vragenlijst!D122</f>
        <v>0</v>
      </c>
      <c r="DG4" s="21">
        <f>+vragenlijst!E122</f>
        <v>0</v>
      </c>
      <c r="DH4" s="21">
        <f>+vragenlijst!F122</f>
        <v>0</v>
      </c>
      <c r="DI4" s="21">
        <f>+vragenlijst!C123</f>
        <v>0</v>
      </c>
      <c r="DJ4" s="21">
        <f>+vragenlijst!D123</f>
        <v>0</v>
      </c>
      <c r="DK4" s="21">
        <f>+vragenlijst!E123</f>
        <v>0</v>
      </c>
      <c r="DL4" s="21">
        <f>+vragenlijst!F123</f>
        <v>0</v>
      </c>
      <c r="DM4" s="21">
        <f>+vragenlijst!C124</f>
        <v>0</v>
      </c>
      <c r="DN4" s="21">
        <f>+vragenlijst!D124</f>
        <v>0</v>
      </c>
      <c r="DO4" s="21">
        <f>+vragenlijst!E124</f>
        <v>0</v>
      </c>
      <c r="DP4" s="21">
        <f>+vragenlijst!F124</f>
        <v>0</v>
      </c>
      <c r="DQ4" s="21">
        <f>+vragenlijst!C125</f>
        <v>0</v>
      </c>
      <c r="DR4" s="21">
        <f>+vragenlijst!D125</f>
        <v>0</v>
      </c>
      <c r="DS4" s="21">
        <f>+vragenlijst!E125</f>
        <v>0</v>
      </c>
      <c r="DT4" s="21">
        <f>+vragenlijst!F125</f>
        <v>0</v>
      </c>
      <c r="DU4" s="21">
        <f>+vragenlijst!C126</f>
        <v>0</v>
      </c>
      <c r="DV4" s="21">
        <f>+vragenlijst!D126</f>
        <v>0</v>
      </c>
      <c r="DW4" s="21">
        <f>+vragenlijst!E126</f>
        <v>0</v>
      </c>
      <c r="DX4" s="21">
        <f>+vragenlijst!F126</f>
        <v>0</v>
      </c>
      <c r="DY4" s="21">
        <f>+vragenlijst!C127</f>
        <v>0</v>
      </c>
      <c r="DZ4" s="21">
        <f>+vragenlijst!D127</f>
        <v>0</v>
      </c>
      <c r="EA4" s="21">
        <f>+vragenlijst!E127</f>
        <v>0</v>
      </c>
      <c r="EB4" s="21">
        <f>+vragenlijst!F127</f>
        <v>0</v>
      </c>
      <c r="EC4" s="21">
        <f>+vragenlijst!C132</f>
        <v>0</v>
      </c>
      <c r="ED4" s="21">
        <f>+vragenlijst!C133</f>
        <v>0</v>
      </c>
      <c r="EE4" s="21">
        <f>+vragenlijst!C134</f>
        <v>0</v>
      </c>
      <c r="EF4" s="21">
        <f>+vragenlijst!C135</f>
        <v>0</v>
      </c>
      <c r="EG4" s="21">
        <f>+vragenlijst!C136</f>
        <v>0</v>
      </c>
      <c r="EH4" s="21">
        <f>+vragenlijst!C137</f>
        <v>0</v>
      </c>
      <c r="EI4" s="21">
        <f>+vragenlijst!C140</f>
        <v>0</v>
      </c>
      <c r="EJ4" s="21">
        <f>+vragenlijst!$C141</f>
        <v>0</v>
      </c>
      <c r="EK4" s="21">
        <f>+vragenlijst!$C142</f>
        <v>0</v>
      </c>
      <c r="EL4" s="21">
        <f>+vragenlijst!$C143</f>
        <v>0</v>
      </c>
      <c r="EM4" s="21">
        <f>+vragenlijst!$C144</f>
        <v>0</v>
      </c>
      <c r="EN4" s="21">
        <f>+vragenlijst!$C145</f>
        <v>0</v>
      </c>
      <c r="EO4" s="21">
        <f>+vragenlijst!$C146</f>
        <v>0</v>
      </c>
      <c r="EP4" s="21">
        <f>+vragenlijst!$C147</f>
        <v>0</v>
      </c>
      <c r="EQ4" s="21">
        <f>+vragenlijst!$C148</f>
        <v>0</v>
      </c>
      <c r="ER4" s="21">
        <f>+vragenlijst!C149</f>
        <v>0</v>
      </c>
      <c r="ES4" s="21">
        <f>+vragenlijst!C150</f>
        <v>0</v>
      </c>
      <c r="ET4" s="21">
        <f>+vragenlijst!C151</f>
        <v>0</v>
      </c>
      <c r="EU4" s="21">
        <f>+vragenlijst!C152</f>
        <v>0</v>
      </c>
      <c r="EV4" s="21">
        <f>+vragenlijst!C153</f>
        <v>0</v>
      </c>
      <c r="EW4" s="21">
        <f>+vragenlijst!C154</f>
        <v>0</v>
      </c>
      <c r="EX4" s="21">
        <f>+vragenlijst!C155</f>
        <v>0</v>
      </c>
      <c r="EY4" s="21">
        <f>+vragenlijst!C156</f>
        <v>0</v>
      </c>
      <c r="EZ4" s="21">
        <f>+vragenlijst!C157</f>
        <v>0</v>
      </c>
      <c r="FA4" s="21">
        <f>+vragenlijst!$C160</f>
        <v>0</v>
      </c>
      <c r="FB4" s="21">
        <f>+vragenlijst!$C161</f>
        <v>0</v>
      </c>
      <c r="FC4" s="21">
        <f>+vragenlijst!$C162</f>
        <v>0</v>
      </c>
      <c r="FD4" s="21">
        <f>+vragenlijst!$C163</f>
        <v>0</v>
      </c>
      <c r="FE4" s="21">
        <f>+vragenlijst!$C164</f>
        <v>0</v>
      </c>
      <c r="FF4" s="21">
        <f>+vragenlijst!$C165</f>
        <v>0</v>
      </c>
      <c r="FG4" s="21">
        <f>+vragenlijst!$C166</f>
        <v>0</v>
      </c>
      <c r="FH4" s="21">
        <f>+vragenlijst!$C167</f>
        <v>0</v>
      </c>
      <c r="FI4" s="21">
        <f>+vragenlijst!$C168</f>
        <v>0</v>
      </c>
      <c r="FJ4" s="21">
        <f>+vragenlijst!$C169</f>
        <v>0</v>
      </c>
      <c r="FK4" s="21">
        <f>+vragenlijst!$C170</f>
        <v>0</v>
      </c>
      <c r="FL4" s="21">
        <f>+vragenlijst!$C171</f>
        <v>0</v>
      </c>
      <c r="FM4" s="21">
        <f>+vragenlijst!$C172</f>
        <v>0</v>
      </c>
      <c r="FN4" s="21">
        <f>+vragenlijst!$C173</f>
        <v>0</v>
      </c>
      <c r="FO4" s="21">
        <f>+vragenlijst!$C174</f>
        <v>0</v>
      </c>
      <c r="FP4" s="21">
        <f>+vragenlijst!$C175</f>
        <v>0</v>
      </c>
      <c r="FQ4" s="21">
        <f>+vragenlijst!$C176</f>
        <v>0</v>
      </c>
      <c r="FR4" s="21">
        <f>+vragenlijst!$C177</f>
        <v>0</v>
      </c>
      <c r="FS4" s="21">
        <f>+vragenlijst!$C178</f>
        <v>0</v>
      </c>
      <c r="FT4" s="21">
        <f>+vragenlijst!$C179</f>
        <v>0</v>
      </c>
      <c r="FU4" s="21">
        <f>+vragenlijst!$C179</f>
        <v>0</v>
      </c>
      <c r="FV4" s="21">
        <f>+vragenlijst!$C181</f>
        <v>0</v>
      </c>
      <c r="FW4" s="21">
        <f>+vragenlijst!$C182</f>
        <v>0</v>
      </c>
      <c r="FX4" s="21">
        <f>+vragenlijst!$C183</f>
        <v>0</v>
      </c>
      <c r="FY4" s="21">
        <f>+vragenlijst!$C184</f>
        <v>0</v>
      </c>
      <c r="FZ4" s="21">
        <f>+vragenlijst!$C185</f>
        <v>0</v>
      </c>
      <c r="GA4" s="21">
        <f>+vragenlijst!$D160</f>
        <v>0</v>
      </c>
      <c r="GB4" s="21">
        <f>+vragenlijst!$D161</f>
        <v>0</v>
      </c>
      <c r="GC4" s="21">
        <f>+vragenlijst!$D162</f>
        <v>0</v>
      </c>
      <c r="GD4" s="21">
        <f>+vragenlijst!$D163</f>
        <v>0</v>
      </c>
      <c r="GE4" s="21">
        <f>+vragenlijst!$D164</f>
        <v>0</v>
      </c>
      <c r="GF4" s="21">
        <f>+vragenlijst!$D165</f>
        <v>0</v>
      </c>
      <c r="GG4" s="21">
        <f>+vragenlijst!$D166</f>
        <v>0</v>
      </c>
      <c r="GH4" s="21">
        <f>+vragenlijst!$D167</f>
        <v>0</v>
      </c>
      <c r="GI4" s="21">
        <f>+vragenlijst!$D168</f>
        <v>0</v>
      </c>
      <c r="GJ4" s="21">
        <f>+vragenlijst!$D169</f>
        <v>0</v>
      </c>
      <c r="GK4" s="21">
        <f>+vragenlijst!$D170</f>
        <v>0</v>
      </c>
      <c r="GL4" s="21">
        <f>+vragenlijst!$D171</f>
        <v>0</v>
      </c>
      <c r="GM4" s="21">
        <f>+vragenlijst!$D172</f>
        <v>0</v>
      </c>
      <c r="GN4" s="21">
        <f>+vragenlijst!$D173</f>
        <v>0</v>
      </c>
      <c r="GO4" s="21">
        <f>+vragenlijst!$D174</f>
        <v>0</v>
      </c>
      <c r="GP4" s="21">
        <f>+vragenlijst!$D175</f>
        <v>0</v>
      </c>
      <c r="GQ4" s="21">
        <f>+vragenlijst!$D176</f>
        <v>0</v>
      </c>
      <c r="GR4" s="21">
        <f>+vragenlijst!$D177</f>
        <v>0</v>
      </c>
      <c r="GS4" s="21">
        <f>+vragenlijst!$D178</f>
        <v>0</v>
      </c>
      <c r="GT4" s="21">
        <f>+vragenlijst!$D179</f>
        <v>0</v>
      </c>
      <c r="GU4" s="21">
        <f>+vragenlijst!$D180</f>
        <v>0</v>
      </c>
      <c r="GV4" s="21">
        <f>+vragenlijst!$D181</f>
        <v>0</v>
      </c>
      <c r="GW4" s="21">
        <f>+vragenlijst!$D182</f>
        <v>0</v>
      </c>
      <c r="GX4" s="21">
        <f>+vragenlijst!$D183</f>
        <v>0</v>
      </c>
      <c r="GY4" s="21">
        <f>+vragenlijst!$D184</f>
        <v>0</v>
      </c>
      <c r="GZ4" s="21">
        <f>+vragenlijst!$D185</f>
        <v>0</v>
      </c>
      <c r="HA4" s="21">
        <f>+vragenlijst!$C191</f>
        <v>0</v>
      </c>
      <c r="HB4" s="21">
        <f>+vragenlijst!$C192</f>
        <v>0</v>
      </c>
      <c r="HC4" s="21">
        <f>+vragenlijst!$C193</f>
        <v>0</v>
      </c>
      <c r="HD4" s="21">
        <f>+vragenlijst!$C194</f>
        <v>0</v>
      </c>
      <c r="HE4" s="21">
        <f>+vragenlijst!$C195</f>
        <v>0</v>
      </c>
      <c r="HF4" s="21">
        <f>+vragenlijst!$C196</f>
        <v>0</v>
      </c>
      <c r="HG4" s="21">
        <f>+vragenlijst!$C197</f>
        <v>0</v>
      </c>
      <c r="HH4" s="21">
        <f>+vragenlijst!$C198</f>
        <v>0</v>
      </c>
      <c r="HI4" s="21">
        <f>+vragenlijst!$C199</f>
        <v>0</v>
      </c>
      <c r="HJ4" s="21">
        <f>+vragenlijst!$C200</f>
        <v>0</v>
      </c>
      <c r="HK4" s="21">
        <f>+vragenlijst!$C203</f>
        <v>0</v>
      </c>
      <c r="HL4" s="21">
        <f>+vragenlijst!$C204</f>
        <v>0</v>
      </c>
      <c r="HM4" s="21">
        <f>+vragenlijst!$C205</f>
        <v>0</v>
      </c>
      <c r="HN4" s="21">
        <f>+vragenlijst!$C206</f>
        <v>0</v>
      </c>
      <c r="HO4" s="21">
        <f>+vragenlijst!$C207</f>
        <v>0</v>
      </c>
      <c r="HP4" s="21">
        <f>+vragenlijst!$C208</f>
        <v>0</v>
      </c>
      <c r="HQ4" s="21">
        <f>+vragenlijst!$C209</f>
        <v>0</v>
      </c>
      <c r="HR4" s="21">
        <f>+vragenlijst!$C210</f>
        <v>0</v>
      </c>
      <c r="HS4" s="21">
        <f>+vragenlijst!$C211</f>
        <v>0</v>
      </c>
      <c r="HT4" s="21">
        <f>+vragenlijst!$C212</f>
        <v>0</v>
      </c>
      <c r="HU4" s="21">
        <f>+vragenlijst!$C213</f>
        <v>0</v>
      </c>
      <c r="HV4" s="21">
        <f>+vragenlijst!$C213</f>
        <v>0</v>
      </c>
      <c r="HW4" s="21">
        <f>+vragenlijst!$C215</f>
        <v>0</v>
      </c>
      <c r="HX4" s="21">
        <f>+vragenlijst!$C216</f>
        <v>0</v>
      </c>
      <c r="HY4" s="21">
        <f>+vragenlijst!$C217</f>
        <v>0</v>
      </c>
      <c r="HZ4" s="21">
        <f>+vragenlijst!B218</f>
        <v>0</v>
      </c>
      <c r="IA4" s="21">
        <f>+vragenlijst!$C221</f>
        <v>0</v>
      </c>
      <c r="IB4" s="21">
        <f>+vragenlijst!$C222</f>
        <v>0</v>
      </c>
      <c r="IC4" s="21">
        <f>+vragenlijst!$C223</f>
        <v>0</v>
      </c>
      <c r="ID4" s="21">
        <f>+vragenlijst!$C224</f>
        <v>0</v>
      </c>
      <c r="IE4" s="21">
        <f>+vragenlijst!$C225</f>
        <v>0</v>
      </c>
      <c r="IF4" s="21">
        <f>+vragenlijst!$C226</f>
        <v>0</v>
      </c>
      <c r="IG4" s="21">
        <f>+vragenlijst!$C227</f>
        <v>0</v>
      </c>
      <c r="IH4" s="21">
        <f>+vragenlijst!$C228</f>
        <v>0</v>
      </c>
      <c r="II4" s="21">
        <f>+vragenlijst!$C229</f>
        <v>0</v>
      </c>
      <c r="IJ4" s="21">
        <f>+vragenlijst!$C230</f>
        <v>0</v>
      </c>
      <c r="IK4" s="21">
        <f>+vragenlijst!$C231</f>
        <v>0</v>
      </c>
      <c r="IL4" s="21">
        <f>+vragenlijst!L232</f>
        <v>0</v>
      </c>
      <c r="IM4" s="21">
        <f>+vragenlijst!B237</f>
        <v>0</v>
      </c>
      <c r="IN4" s="21">
        <f>+vragenlijst!C240</f>
        <v>0</v>
      </c>
      <c r="IO4" s="21">
        <f>+vragenlijst!C242</f>
        <v>0</v>
      </c>
      <c r="IP4" s="21">
        <f>+vragenlijst!$C247</f>
        <v>0</v>
      </c>
      <c r="IQ4" s="21">
        <f>+vragenlijst!$C248</f>
        <v>0</v>
      </c>
      <c r="IR4" s="21">
        <f>+vragenlijst!$C249</f>
        <v>0</v>
      </c>
      <c r="IS4" s="21">
        <f>+vragenlijst!$C250</f>
        <v>0</v>
      </c>
      <c r="IT4" s="21">
        <f>+vragenlijst!$C251</f>
        <v>0</v>
      </c>
      <c r="IU4" s="21">
        <f>+vragenlijst!$C252</f>
        <v>0</v>
      </c>
      <c r="IV4" s="21">
        <f>+vragenlijst!$C253</f>
        <v>0</v>
      </c>
      <c r="IW4" s="21">
        <f>+vragenlijst!$C254</f>
        <v>0</v>
      </c>
      <c r="IX4" s="21">
        <f>+vragenlijst!$C255</f>
        <v>0</v>
      </c>
      <c r="IY4" s="21">
        <f>+vragenlijst!$C256</f>
        <v>0</v>
      </c>
      <c r="IZ4" s="21">
        <f>+vragenlijst!$B257</f>
        <v>0</v>
      </c>
      <c r="JA4" s="21">
        <f>+vragenlijst!$C261</f>
        <v>0</v>
      </c>
      <c r="JB4" s="21">
        <f>+vragenlijst!$C262</f>
        <v>0</v>
      </c>
      <c r="JC4" s="21">
        <f>+vragenlijst!$C263</f>
        <v>0</v>
      </c>
      <c r="JD4" s="21">
        <f>+vragenlijst!$C264</f>
        <v>0</v>
      </c>
      <c r="JE4" s="21">
        <f>+vragenlijst!$C265</f>
        <v>0</v>
      </c>
      <c r="JF4" s="21">
        <f>+vragenlijst!$C266</f>
        <v>0</v>
      </c>
      <c r="JG4" s="21">
        <f>+vragenlijst!$C267</f>
        <v>0</v>
      </c>
      <c r="JH4" s="21">
        <f>+vragenlijst!$C268</f>
        <v>0</v>
      </c>
      <c r="JI4" s="21">
        <f>+vragenlijst!$B269</f>
        <v>0</v>
      </c>
      <c r="JJ4" s="21">
        <f>+vragenlijst!$C273</f>
        <v>0</v>
      </c>
      <c r="JK4" s="21">
        <f>+vragenlijst!$C274</f>
        <v>0</v>
      </c>
      <c r="JL4" s="21">
        <f>+vragenlijst!$C275</f>
        <v>0</v>
      </c>
      <c r="JM4" s="21">
        <f>+vragenlijst!$C276</f>
        <v>0</v>
      </c>
      <c r="JN4" s="21">
        <f>+vragenlijst!$C277</f>
        <v>0</v>
      </c>
      <c r="JO4" s="21">
        <f>+vragenlijst!$C278</f>
        <v>0</v>
      </c>
      <c r="JP4" s="21">
        <f>+vragenlijst!$C279</f>
        <v>0</v>
      </c>
      <c r="JQ4" s="21">
        <f>+vragenlijst!$C280</f>
        <v>0</v>
      </c>
      <c r="JR4" s="21">
        <f>+vragenlijst!$B281</f>
        <v>0</v>
      </c>
      <c r="JS4" s="21">
        <f>+vragenlijst!C284</f>
        <v>0</v>
      </c>
      <c r="JT4" s="21">
        <f>+vragenlijst!C289</f>
        <v>0</v>
      </c>
      <c r="JU4" s="21">
        <f>+vragenlijst!B292</f>
        <v>0</v>
      </c>
      <c r="JV4" s="21">
        <f>+vragenlijst!B294</f>
        <v>0</v>
      </c>
      <c r="JW4">
        <f>+vragenlijst!C297</f>
        <v>0</v>
      </c>
      <c r="JX4">
        <f>+vragenlijst!C298</f>
        <v>0</v>
      </c>
      <c r="JY4">
        <f>+vragenlijst!C299</f>
        <v>0</v>
      </c>
      <c r="JZ4">
        <f>+vragenlijst!C300</f>
        <v>0</v>
      </c>
      <c r="KA4">
        <f>+vragenlijst!C301</f>
        <v>0</v>
      </c>
    </row>
    <row r="5" spans="1:287" x14ac:dyDescent="0.4">
      <c r="A5" s="27">
        <f ca="1">NOW()</f>
        <v>46036.702539583333</v>
      </c>
      <c r="R5" s="23" t="str">
        <f>IF(vragenlijst!$C22="ja",R2,"")</f>
        <v/>
      </c>
      <c r="S5" s="23" t="str">
        <f>IF(vragenlijst!$C23="ja",S2,"")</f>
        <v/>
      </c>
      <c r="T5" s="23" t="str">
        <f>IF(vragenlijst!$C24="ja",T2,"")</f>
        <v/>
      </c>
      <c r="U5" s="23" t="str">
        <f>IF(vragenlijst!$C25="ja",U2,"")</f>
        <v/>
      </c>
      <c r="V5" s="23" t="str">
        <f>IF(vragenlijst!$C26="ja",V2,"")</f>
        <v/>
      </c>
      <c r="W5" s="23" t="str">
        <f>IF(vragenlijst!$C27="ja",W2,"")</f>
        <v/>
      </c>
      <c r="X5" s="23" t="str">
        <f>IF(vragenlijst!$C28="ja",X2,"")</f>
        <v/>
      </c>
      <c r="Y5" s="23" t="str">
        <f>IF(vragenlijst!$C29="ja",Y2,"")</f>
        <v/>
      </c>
      <c r="Z5" s="23" t="str">
        <f>IF(vragenlijst!$C30="ja",Z2,"")</f>
        <v/>
      </c>
      <c r="AA5" s="23" t="str">
        <f>IF(vragenlijst!$C31="ja",AA2,"")</f>
        <v/>
      </c>
      <c r="AB5" s="23" t="str">
        <f>IF(vragenlijst!$C32="ja",AB2,"")</f>
        <v/>
      </c>
      <c r="AC5" s="22">
        <f>+vragenlijst!B33</f>
        <v>0</v>
      </c>
      <c r="AD5" s="22" t="str">
        <f>IF(vragenlijst!$C36="Ja","Ja",IF(vragenlijst!$C36="Nee","Nee",""))</f>
        <v/>
      </c>
      <c r="AE5" s="22" t="str">
        <f>IF(vragenlijst!$C37="Ja","Ja",IF(vragenlijst!$C37="Nee","Nee",""))</f>
        <v/>
      </c>
      <c r="AF5" s="23" t="str">
        <f>IF(vragenlijst!$C42="","",vragenlijst!$C42)</f>
        <v/>
      </c>
      <c r="AG5" s="23" t="str">
        <f>IF(vragenlijst!$D42="","",vragenlijst!$D42)</f>
        <v/>
      </c>
      <c r="AH5" s="23" t="str">
        <f>IF(vragenlijst!$C43="","",vragenlijst!$C43)</f>
        <v/>
      </c>
      <c r="AI5" s="23" t="str">
        <f>IF(vragenlijst!$D43="","",vragenlijst!$D43)</f>
        <v/>
      </c>
      <c r="AJ5" s="23" t="str">
        <f>IF(vragenlijst!$C44="","",vragenlijst!$C44)</f>
        <v/>
      </c>
      <c r="AK5" s="23" t="str">
        <f>IF(vragenlijst!$D44="","",vragenlijst!$D44)</f>
        <v/>
      </c>
      <c r="AL5" s="23" t="str">
        <f>IF(vragenlijst!$C47="","",vragenlijst!$C47)</f>
        <v/>
      </c>
      <c r="AM5" s="23" t="str">
        <f>IF(vragenlijst!$D47="","",vragenlijst!$D47)</f>
        <v/>
      </c>
      <c r="AN5" s="23" t="str">
        <f>IF(vragenlijst!$C48="","",vragenlijst!$C48)</f>
        <v/>
      </c>
      <c r="AO5" s="23" t="str">
        <f>IF(vragenlijst!$D48="","",vragenlijst!$D48)</f>
        <v/>
      </c>
      <c r="AP5" s="23" t="str">
        <f>IF(vragenlijst!$C50="","",vragenlijst!$C50)</f>
        <v/>
      </c>
      <c r="AQ5" s="23" t="str">
        <f>IF(vragenlijst!$C55="","",vragenlijst!$C55)</f>
        <v/>
      </c>
      <c r="AR5" s="23" t="str">
        <f>IF(vragenlijst!$D55="","",vragenlijst!$D55)</f>
        <v/>
      </c>
      <c r="AS5" s="23" t="str">
        <f>IF(vragenlijst!$C56="","",vragenlijst!$C56)</f>
        <v/>
      </c>
      <c r="AT5" s="23" t="str">
        <f>IF(vragenlijst!$D56="","",vragenlijst!$D56)</f>
        <v/>
      </c>
      <c r="AU5" s="23" t="str">
        <f>IF(vragenlijst!$C59="","",vragenlijst!$C59)</f>
        <v/>
      </c>
      <c r="AV5" s="23" t="str">
        <f>IF(vragenlijst!$D59="","",vragenlijst!$D59)</f>
        <v/>
      </c>
      <c r="AW5" s="23" t="str">
        <f>IF(vragenlijst!$C62="","",vragenlijst!$C62)</f>
        <v/>
      </c>
      <c r="AX5" s="23" t="str">
        <f>IF(vragenlijst!$D62="","",vragenlijst!$D62)</f>
        <v/>
      </c>
      <c r="AY5" s="22" t="str">
        <f>IF(vragenlijst!$C64="","",vragenlijst!C64)</f>
        <v/>
      </c>
      <c r="AZ5" s="23" t="str">
        <f>IF(vragenlijst!$C66="","",vragenlijst!$C66)</f>
        <v/>
      </c>
      <c r="BA5" s="23" t="str">
        <f>IF(vragenlijst!$C68="","",vragenlijst!$C68)</f>
        <v/>
      </c>
      <c r="BB5" s="23" t="str">
        <f>IF(vragenlijst!$C71="","",vragenlijst!$C71)</f>
        <v/>
      </c>
      <c r="BC5" s="23" t="str">
        <f>IF(vragenlijst!$C72="","",vragenlijst!$C72)</f>
        <v/>
      </c>
      <c r="BD5" s="23" t="str">
        <f>IF(vragenlijst!$C73="","",vragenlijst!$C73)</f>
        <v/>
      </c>
      <c r="BE5" s="22" t="str">
        <f>IF(vragenlijst!$C76="","",vragenlijst!C76)</f>
        <v/>
      </c>
      <c r="BF5" s="22" t="str">
        <f>IF(vragenlijst!$C77="","",vragenlijst!C77)</f>
        <v/>
      </c>
      <c r="BG5" s="23" t="str">
        <f>IF(vragenlijst!$C80="ja",BG2,"")</f>
        <v/>
      </c>
      <c r="BH5" s="23" t="str">
        <f>IF(vragenlijst!$C81="ja",BH2,"")</f>
        <v/>
      </c>
      <c r="BI5" s="23" t="str">
        <f>IF(vragenlijst!$C82="ja",BI2,"")</f>
        <v/>
      </c>
      <c r="BJ5" s="23" t="str">
        <f>IF(vragenlijst!$C83="ja",BJ2,"")</f>
        <v/>
      </c>
      <c r="BK5" s="23" t="str">
        <f>IF(vragenlijst!$C84="ja",BK2,"")</f>
        <v/>
      </c>
      <c r="BL5" s="23" t="str">
        <f>IF(vragenlijst!$C85="ja",BL2,"")</f>
        <v/>
      </c>
      <c r="BM5" s="23" t="str">
        <f>IF(vragenlijst!$C86="ja",BM2,"")</f>
        <v/>
      </c>
      <c r="BN5" s="23" t="str">
        <f>IF(vragenlijst!$C87="ja",BN2,"")</f>
        <v/>
      </c>
      <c r="BO5" s="23" t="str">
        <f>IF(vragenlijst!$C88="ja",BO2,"")</f>
        <v/>
      </c>
      <c r="BP5" s="23" t="str">
        <f>IF(vragenlijst!$C89="ja",BP2,"")</f>
        <v/>
      </c>
      <c r="BQ5" s="23" t="str">
        <f>IF(vragenlijst!$C90="ja",BQ2,"")</f>
        <v/>
      </c>
      <c r="BR5" s="23" t="str">
        <f>IF(vragenlijst!$C91="ja",BR2,"")</f>
        <v/>
      </c>
      <c r="BS5" s="23" t="str">
        <f>IF(vragenlijst!$C92="ja",BS2,"")</f>
        <v/>
      </c>
      <c r="BT5" s="23" t="str">
        <f>IF(vragenlijst!$C93="ja",BT2,"")</f>
        <v/>
      </c>
      <c r="BU5" s="23" t="str">
        <f>IF(vragenlijst!$C94="ja",BU2,"")</f>
        <v/>
      </c>
      <c r="BV5" s="23" t="str">
        <f>IF(vragenlijst!$C95="ja",BV2,"")</f>
        <v/>
      </c>
      <c r="BW5" s="23" t="str">
        <f>IF(vragenlijst!$C96="ja",BW2,"")</f>
        <v/>
      </c>
      <c r="BX5" s="23" t="str">
        <f>IF(vragenlijst!$C97="ja",BX2,"")</f>
        <v/>
      </c>
      <c r="BY5" s="23" t="str">
        <f>IF(vragenlijst!$C98="ja",BY2,"")</f>
        <v/>
      </c>
      <c r="BZ5" s="22" t="str">
        <f>IF(vragenlijst!$B99="","",vragenlijst!B99)</f>
        <v/>
      </c>
      <c r="CA5" s="23" t="str">
        <f>IF(vragenlijst!$C102="ja",CA2,"")</f>
        <v/>
      </c>
      <c r="CB5" s="23" t="str">
        <f>IF(vragenlijst!$C103="ja",CB2,"")</f>
        <v/>
      </c>
      <c r="CC5" s="23" t="str">
        <f>IF(vragenlijst!$C104="ja",CC2,"")</f>
        <v/>
      </c>
      <c r="CD5" s="23" t="str">
        <f>IF(vragenlijst!$C105="ja",CD2,"")</f>
        <v/>
      </c>
      <c r="CE5" s="23" t="str">
        <f>IF(vragenlijst!$C106="ja",CE2,"")</f>
        <v/>
      </c>
      <c r="CF5" s="23" t="str">
        <f>IF(vragenlijst!$C107="ja",CF2,"")</f>
        <v/>
      </c>
      <c r="CG5" s="23" t="str">
        <f>IF(vragenlijst!$C108="ja",CG2,"")</f>
        <v/>
      </c>
      <c r="CH5" s="23" t="str">
        <f>IF(vragenlijst!$C109="ja",CH2,"")</f>
        <v/>
      </c>
      <c r="CI5" s="22" t="str">
        <f>IF(vragenlijst!$B110="","",vragenlijst!B110)</f>
        <v/>
      </c>
      <c r="CJ5" s="23" t="str">
        <f>IF(vragenlijst!$C114="","",vragenlijst!$C114)</f>
        <v/>
      </c>
      <c r="CK5" s="23" t="str">
        <f>IF(vragenlijst!$C117="ja","Land",IF(vragenlijst!$C117="nee","",""))</f>
        <v/>
      </c>
      <c r="CL5" s="23" t="str">
        <f>IF(vragenlijst!$D117="ja","Lucht",IF(vragenlijst!$D117="nee","",""))</f>
        <v/>
      </c>
      <c r="CM5" s="23" t="str">
        <f>IF(vragenlijst!$E117="ja","Maritiem",IF(vragenlijst!$E117="nee","",""))</f>
        <v/>
      </c>
      <c r="CN5" s="23" t="str">
        <f>IF(vragenlijst!$F117="ja","Ruimtevaart",IF(vragenlijst!$F117="nee","",""))</f>
        <v/>
      </c>
      <c r="CO5" s="23" t="str">
        <f>IF(vragenlijst!$C118="ja","Land",IF(vragenlijst!$C118="nee","",""))</f>
        <v/>
      </c>
      <c r="CP5" s="23" t="str">
        <f>IF(vragenlijst!$D118="ja","Lucht",IF(vragenlijst!$D118="nee","",""))</f>
        <v/>
      </c>
      <c r="CQ5" s="23" t="str">
        <f>IF(vragenlijst!$E118="ja","Maritiem",IF(vragenlijst!$E118="nee","",""))</f>
        <v/>
      </c>
      <c r="CR5" s="23" t="str">
        <f>IF(vragenlijst!$F118="ja","Ruimtevaart",IF(vragenlijst!$F118="nee","",""))</f>
        <v/>
      </c>
      <c r="CS5" s="23" t="str">
        <f>IF(vragenlijst!$C119="ja","Land",IF(vragenlijst!$C119="nee","",""))</f>
        <v/>
      </c>
      <c r="CT5" s="23" t="str">
        <f>IF(vragenlijst!$D119="ja","Lucht",IF(vragenlijst!$D119="nee","",""))</f>
        <v/>
      </c>
      <c r="CU5" s="23" t="str">
        <f>IF(vragenlijst!$E119="ja","Maritiem",IF(vragenlijst!$E119="nee","",""))</f>
        <v/>
      </c>
      <c r="CV5" s="23" t="str">
        <f>IF(vragenlijst!$F119="ja","Ruimtevaart",IF(vragenlijst!$F119="nee","",""))</f>
        <v/>
      </c>
      <c r="CW5" s="23" t="str">
        <f>IF(vragenlijst!$C120="ja","Land",IF(vragenlijst!$C120="nee","",""))</f>
        <v/>
      </c>
      <c r="CX5" s="23" t="str">
        <f>IF(vragenlijst!$D120="ja","Lucht",IF(vragenlijst!$D120="nee","",""))</f>
        <v/>
      </c>
      <c r="CY5" s="23" t="str">
        <f>IF(vragenlijst!$E120="ja","Maritiem",IF(vragenlijst!$E120="nee","",""))</f>
        <v/>
      </c>
      <c r="CZ5" s="23" t="str">
        <f>IF(vragenlijst!$F120="ja","Ruimtevaart",IF(vragenlijst!$F120="nee","",""))</f>
        <v/>
      </c>
      <c r="DA5" s="23" t="str">
        <f>IF(vragenlijst!$C121="ja","Land",IF(vragenlijst!$C121="nee","",""))</f>
        <v/>
      </c>
      <c r="DB5" s="23" t="str">
        <f>IF(vragenlijst!$D121="ja","Lucht",IF(vragenlijst!$D121="nee","",""))</f>
        <v/>
      </c>
      <c r="DC5" s="23" t="str">
        <f>IF(vragenlijst!$E121="ja","Maritiem",IF(vragenlijst!$E121="nee","",""))</f>
        <v/>
      </c>
      <c r="DD5" s="23" t="str">
        <f>IF(vragenlijst!$F121="ja","Ruimtevaart",IF(vragenlijst!$F121="nee","",""))</f>
        <v/>
      </c>
      <c r="DE5" s="23" t="str">
        <f>IF(vragenlijst!$C122="ja","Land",IF(vragenlijst!$C122="nee","",""))</f>
        <v/>
      </c>
      <c r="DF5" s="23" t="str">
        <f>IF(vragenlijst!$D122="ja","Lucht",IF(vragenlijst!$D122="nee","",""))</f>
        <v/>
      </c>
      <c r="DG5" s="23" t="str">
        <f>IF(vragenlijst!$E122="ja","Maritiem",IF(vragenlijst!$E122="nee","",""))</f>
        <v/>
      </c>
      <c r="DH5" s="23" t="str">
        <f>IF(vragenlijst!$F122="ja","Ruimtevaart",IF(vragenlijst!$F122="nee","",""))</f>
        <v/>
      </c>
      <c r="DI5" s="23" t="str">
        <f>IF(vragenlijst!$C123="ja","Land",IF(vragenlijst!$C123="nee","",""))</f>
        <v/>
      </c>
      <c r="DJ5" s="23" t="str">
        <f>IF(vragenlijst!$D123="ja","Lucht",IF(vragenlijst!$D123="nee","",""))</f>
        <v/>
      </c>
      <c r="DK5" s="23" t="str">
        <f>IF(vragenlijst!$E123="ja","Maritiem",IF(vragenlijst!$E123="nee","",""))</f>
        <v/>
      </c>
      <c r="DL5" s="23" t="str">
        <f>IF(vragenlijst!$F123="ja","Ruimtevaart",IF(vragenlijst!$F123="nee","",""))</f>
        <v/>
      </c>
      <c r="DM5" s="23" t="str">
        <f>IF(vragenlijst!$C124="ja","Land",IF(vragenlijst!$C124="nee","",""))</f>
        <v/>
      </c>
      <c r="DN5" s="23" t="str">
        <f>IF(vragenlijst!$D124="ja","Lucht",IF(vragenlijst!$D124="nee","",""))</f>
        <v/>
      </c>
      <c r="DO5" s="23" t="str">
        <f>IF(vragenlijst!$E124="ja","Maritiem",IF(vragenlijst!$E124="nee","",""))</f>
        <v/>
      </c>
      <c r="DP5" s="23" t="str">
        <f>IF(vragenlijst!$F124="ja","Ruimtevaart",IF(vragenlijst!$F124="nee","",""))</f>
        <v/>
      </c>
      <c r="DQ5" s="23" t="str">
        <f>IF(vragenlijst!$C125="ja","Land",IF(vragenlijst!$C125="nee","",""))</f>
        <v/>
      </c>
      <c r="DR5" s="23" t="str">
        <f>IF(vragenlijst!$D125="ja","Lucht",IF(vragenlijst!$D125="nee","",""))</f>
        <v/>
      </c>
      <c r="DS5" s="23" t="str">
        <f>IF(vragenlijst!$E125="ja","Maritiem",IF(vragenlijst!$E125="nee","",""))</f>
        <v/>
      </c>
      <c r="DT5" s="23" t="str">
        <f>IF(vragenlijst!$F125="ja","Ruimtevaart",IF(vragenlijst!$F125="nee","",""))</f>
        <v/>
      </c>
      <c r="DU5" s="23" t="str">
        <f>IF(vragenlijst!$C126="ja","Land",IF(vragenlijst!$C126="nee","",""))</f>
        <v/>
      </c>
      <c r="DV5" s="23" t="str">
        <f>IF(vragenlijst!$D126="ja","Lucht",IF(vragenlijst!$D126="nee","",""))</f>
        <v/>
      </c>
      <c r="DW5" s="23" t="str">
        <f>IF(vragenlijst!$E126="ja","Maritiem",IF(vragenlijst!$E126="nee","",""))</f>
        <v/>
      </c>
      <c r="DX5" s="23" t="str">
        <f>IF(vragenlijst!$F126="ja","Ruimtevaart",IF(vragenlijst!$F126="nee","",""))</f>
        <v/>
      </c>
      <c r="DY5" s="23" t="str">
        <f>IF(vragenlijst!$C127="ja","Land",IF(vragenlijst!$C127="nee","",""))</f>
        <v/>
      </c>
      <c r="DZ5" s="23" t="str">
        <f>IF(vragenlijst!$D127="ja","Lucht",IF(vragenlijst!$D127="nee","",""))</f>
        <v/>
      </c>
      <c r="EA5" s="23" t="str">
        <f>IF(vragenlijst!$E127="ja","Maritiem",IF(vragenlijst!$E127="nee","",""))</f>
        <v/>
      </c>
      <c r="EB5" s="23" t="str">
        <f>IF(vragenlijst!$F127="ja","Ruimtevaart",IF(vragenlijst!$F127="nee","",""))</f>
        <v/>
      </c>
      <c r="EC5" s="23" t="str">
        <f>IF(vragenlijst!$C132="","",vragenlijst!$C132)</f>
        <v/>
      </c>
      <c r="ED5" s="23" t="str">
        <f>IF(vragenlijst!$C133="","",vragenlijst!$C133)</f>
        <v/>
      </c>
      <c r="EE5" s="23" t="str">
        <f>IF(vragenlijst!$C134="","",vragenlijst!$C134)</f>
        <v/>
      </c>
      <c r="EF5" s="23" t="str">
        <f>IF(vragenlijst!$C135="","",vragenlijst!$C135)</f>
        <v/>
      </c>
      <c r="EG5" s="23" t="str">
        <f>IF(vragenlijst!$C136="","",vragenlijst!$C136)</f>
        <v/>
      </c>
      <c r="EH5" s="23" t="str">
        <f>IF(vragenlijst!$C137="","",vragenlijst!$C137)</f>
        <v/>
      </c>
      <c r="EI5" s="23" t="str">
        <f>IF(vragenlijst!$C140="ja",EI2,"")</f>
        <v/>
      </c>
      <c r="EJ5" s="23" t="str">
        <f>IF(vragenlijst!$C141="ja",EJ2,"")</f>
        <v/>
      </c>
      <c r="EK5" s="23" t="str">
        <f>IF(vragenlijst!$C142="ja",EK2,"")</f>
        <v/>
      </c>
      <c r="EL5" s="23" t="str">
        <f>IF(vragenlijst!$C143="ja",EL2,"")</f>
        <v/>
      </c>
      <c r="EM5" s="23" t="str">
        <f>IF(vragenlijst!$C144="ja",EM2,"")</f>
        <v/>
      </c>
      <c r="EN5" s="23" t="str">
        <f>IF(vragenlijst!$C145="ja",EN2,"")</f>
        <v/>
      </c>
      <c r="EO5" s="23" t="str">
        <f>IF(vragenlijst!$C146="ja",EO2,"")</f>
        <v/>
      </c>
      <c r="EP5" s="23" t="str">
        <f>IF(vragenlijst!$C147="ja",EP2,"")</f>
        <v/>
      </c>
      <c r="EQ5" s="23" t="str">
        <f>IF(vragenlijst!$C148="ja",EQ2,"")</f>
        <v/>
      </c>
      <c r="ER5" s="23" t="str">
        <f>IF(vragenlijst!$C149="ja",ER2,"")</f>
        <v/>
      </c>
      <c r="ES5" s="23" t="str">
        <f>IF(vragenlijst!$C150="ja",ES2,"")</f>
        <v/>
      </c>
      <c r="ET5" s="23" t="str">
        <f>IF(vragenlijst!$C151="ja",ET2,"")</f>
        <v/>
      </c>
      <c r="EU5" s="23" t="str">
        <f>IF(vragenlijst!$C152="ja",EU2,"")</f>
        <v/>
      </c>
      <c r="EV5" s="23" t="str">
        <f>IF(vragenlijst!$C153="ja",EV2,"")</f>
        <v/>
      </c>
      <c r="EW5" s="23" t="str">
        <f>IF(vragenlijst!$C154="ja",EW2,"")</f>
        <v/>
      </c>
      <c r="EX5" s="23" t="str">
        <f>IF(vragenlijst!$C155="ja",EX2,"")</f>
        <v/>
      </c>
      <c r="EY5" s="23" t="str">
        <f>IF(vragenlijst!$C156="ja",EY2,"")</f>
        <v/>
      </c>
      <c r="EZ5" s="23" t="str">
        <f>IF(vragenlijst!$C157="ja",EZ2,"")</f>
        <v/>
      </c>
      <c r="FA5" s="23" t="str">
        <f>IF(vragenlijst!$C160="ja",FA2,"")</f>
        <v/>
      </c>
      <c r="FB5" s="23" t="str">
        <f>IF(vragenlijst!$C161="ja",FB2,"")</f>
        <v/>
      </c>
      <c r="FC5" s="23" t="str">
        <f>IF(vragenlijst!$C162="ja",FC2,"")</f>
        <v/>
      </c>
      <c r="FD5" s="23" t="str">
        <f>IF(vragenlijst!$C163="ja",FD2,"")</f>
        <v/>
      </c>
      <c r="FE5" s="23" t="str">
        <f>IF(vragenlijst!$C164="ja",FE2,"")</f>
        <v/>
      </c>
      <c r="FF5" s="23" t="str">
        <f>IF(vragenlijst!$C165="ja",FF2,"")</f>
        <v/>
      </c>
      <c r="FG5" s="23" t="str">
        <f>IF(vragenlijst!$C166="ja",FG2,"")</f>
        <v/>
      </c>
      <c r="FH5" s="23" t="str">
        <f>IF(vragenlijst!$C167="ja",FH2,"")</f>
        <v/>
      </c>
      <c r="FI5" s="23" t="str">
        <f>IF(vragenlijst!$C168="ja",FI2,"")</f>
        <v/>
      </c>
      <c r="FJ5" s="23" t="str">
        <f>IF(vragenlijst!$C169="ja",FJ2,"")</f>
        <v/>
      </c>
      <c r="FK5" s="23" t="str">
        <f>IF(vragenlijst!$C170="ja",FK2,"")</f>
        <v/>
      </c>
      <c r="FL5" s="23" t="str">
        <f>IF(vragenlijst!$C171="ja",FL2,"")</f>
        <v/>
      </c>
      <c r="FM5" s="23" t="str">
        <f>IF(vragenlijst!$C172="ja",FM2,"")</f>
        <v/>
      </c>
      <c r="FN5" s="23" t="str">
        <f>IF(vragenlijst!$C173="ja",FN2,"")</f>
        <v/>
      </c>
      <c r="FO5" s="23" t="str">
        <f>IF(vragenlijst!$C174="ja",FO2,"")</f>
        <v/>
      </c>
      <c r="FP5" s="23" t="str">
        <f>IF(vragenlijst!$C175="ja",FP2,"")</f>
        <v/>
      </c>
      <c r="FQ5" s="23" t="str">
        <f>IF(vragenlijst!$C176="ja",FQ2,"")</f>
        <v/>
      </c>
      <c r="FR5" s="23" t="str">
        <f>IF(vragenlijst!$C177="ja",FR2,"")</f>
        <v/>
      </c>
      <c r="FS5" s="23" t="str">
        <f>IF(vragenlijst!$C178="ja",FS2,"")</f>
        <v/>
      </c>
      <c r="FT5" s="23" t="str">
        <f>IF(vragenlijst!$C179="ja",FT2,"")</f>
        <v/>
      </c>
      <c r="FU5" s="23" t="str">
        <f>IF(vragenlijst!$C179="ja",FU2,"")</f>
        <v/>
      </c>
      <c r="FV5" s="23" t="str">
        <f>IF(vragenlijst!$C181="ja",FV2,"")</f>
        <v/>
      </c>
      <c r="FW5" s="23" t="str">
        <f>IF(vragenlijst!$C182="ja",FW2,"")</f>
        <v/>
      </c>
      <c r="FX5" s="23" t="str">
        <f>IF(vragenlijst!$C183="ja",FX2,"")</f>
        <v/>
      </c>
      <c r="FY5" s="23" t="str">
        <f>IF(vragenlijst!$C184="ja",FY2,"")</f>
        <v/>
      </c>
      <c r="FZ5" s="23" t="str">
        <f>IF(vragenlijst!$C185="ja",FZ2,"")</f>
        <v/>
      </c>
      <c r="GA5" s="23" t="str">
        <f>IF(vragenlijst!$D160="ja",GA2,"")</f>
        <v/>
      </c>
      <c r="GB5" s="23" t="str">
        <f>IF(vragenlijst!$D161="ja",GB2,"")</f>
        <v/>
      </c>
      <c r="GC5" s="23" t="str">
        <f>IF(vragenlijst!$D162="ja",GC2,"")</f>
        <v/>
      </c>
      <c r="GD5" s="23" t="str">
        <f>IF(vragenlijst!$D163="ja",GD2,"")</f>
        <v/>
      </c>
      <c r="GE5" s="23" t="str">
        <f>IF(vragenlijst!$D164="ja",GE2,"")</f>
        <v/>
      </c>
      <c r="GF5" s="23" t="str">
        <f>IF(vragenlijst!$D165="ja",GF2,"")</f>
        <v/>
      </c>
      <c r="GG5" s="23" t="str">
        <f>IF(vragenlijst!$D166="ja",GG2,"")</f>
        <v/>
      </c>
      <c r="GH5" s="23" t="str">
        <f>IF(vragenlijst!$D167="ja",GH2,"")</f>
        <v/>
      </c>
      <c r="GI5" s="23" t="str">
        <f>IF(vragenlijst!$D168="ja",GI2,"")</f>
        <v/>
      </c>
      <c r="GJ5" s="23" t="str">
        <f>IF(vragenlijst!$D169="ja",GJ2,"")</f>
        <v/>
      </c>
      <c r="GK5" s="23" t="str">
        <f>IF(vragenlijst!$D170="ja",GK2,"")</f>
        <v/>
      </c>
      <c r="GL5" s="23" t="str">
        <f>IF(vragenlijst!$D171="ja",GL2,"")</f>
        <v/>
      </c>
      <c r="GM5" s="23" t="str">
        <f>IF(vragenlijst!$D172="ja",GM2,"")</f>
        <v/>
      </c>
      <c r="GN5" s="23" t="str">
        <f>IF(vragenlijst!$D173="ja",GN2,"")</f>
        <v/>
      </c>
      <c r="GO5" s="23" t="str">
        <f>IF(vragenlijst!$D174="ja",GO2,"")</f>
        <v/>
      </c>
      <c r="GP5" s="23" t="str">
        <f>IF(vragenlijst!$D175="ja",GP2,"")</f>
        <v/>
      </c>
      <c r="GQ5" s="23" t="str">
        <f>IF(vragenlijst!$D176="ja",GQ2,"")</f>
        <v/>
      </c>
      <c r="GR5" s="23" t="str">
        <f>IF(vragenlijst!$D177="ja",GR2,"")</f>
        <v/>
      </c>
      <c r="GS5" s="23" t="str">
        <f>IF(vragenlijst!$D178="ja",GS2,"")</f>
        <v/>
      </c>
      <c r="GT5" s="23" t="str">
        <f>IF(vragenlijst!$D179="ja",GT2,"")</f>
        <v/>
      </c>
      <c r="GU5" s="23" t="str">
        <f>IF(vragenlijst!$D180="ja",GU2,"")</f>
        <v/>
      </c>
      <c r="GV5" s="23" t="str">
        <f>IF(vragenlijst!$D181="ja",GV2,"")</f>
        <v/>
      </c>
      <c r="GW5" s="23" t="str">
        <f>IF(vragenlijst!$D182="ja",GW2,"")</f>
        <v/>
      </c>
      <c r="GX5" s="23" t="str">
        <f>IF(vragenlijst!$D183="ja",GX2,"")</f>
        <v/>
      </c>
      <c r="GY5" s="23" t="str">
        <f>IF(vragenlijst!$D184="ja",GY2,"")</f>
        <v/>
      </c>
      <c r="GZ5" s="23" t="str">
        <f>IF(vragenlijst!$D185="ja",GZ2,"")</f>
        <v/>
      </c>
      <c r="HA5" s="23" t="str">
        <f>IF(vragenlijst!$C191="ja",HA2,"")</f>
        <v/>
      </c>
      <c r="HB5" s="23" t="str">
        <f>IF(vragenlijst!$C192="ja",HB2,"")</f>
        <v/>
      </c>
      <c r="HC5" s="23" t="str">
        <f>IF(vragenlijst!$C193="ja",HC2,"")</f>
        <v/>
      </c>
      <c r="HD5" s="23" t="str">
        <f>IF(vragenlijst!$C194="ja",HD2,"")</f>
        <v/>
      </c>
      <c r="HE5" s="23" t="str">
        <f>IF(vragenlijst!$C195="ja",HE2,"")</f>
        <v/>
      </c>
      <c r="HF5" s="23" t="str">
        <f>IF(vragenlijst!$C196="ja",HF2,"")</f>
        <v/>
      </c>
      <c r="HG5" s="23" t="str">
        <f>IF(vragenlijst!$C197="ja",HG2,"")</f>
        <v/>
      </c>
      <c r="HH5" s="23" t="str">
        <f>IF(vragenlijst!$C198="ja",HH2,"")</f>
        <v/>
      </c>
      <c r="HI5" s="23" t="str">
        <f>IF(vragenlijst!$C199="ja",HI2,"")</f>
        <v/>
      </c>
      <c r="HJ5" s="23" t="str">
        <f>IF(vragenlijst!$C200="ja",HJ2,"")</f>
        <v/>
      </c>
      <c r="HK5" s="23" t="str">
        <f>IF(vragenlijst!$C203="ja",HK2,"")</f>
        <v/>
      </c>
      <c r="HL5" s="23" t="str">
        <f>IF(vragenlijst!$C204="ja",HL2,"")</f>
        <v/>
      </c>
      <c r="HM5" s="23" t="str">
        <f>IF(vragenlijst!$C205="ja",HM2,"")</f>
        <v/>
      </c>
      <c r="HN5" s="23" t="str">
        <f>IF(vragenlijst!$C206="ja",HN2,"")</f>
        <v/>
      </c>
      <c r="HO5" s="23" t="str">
        <f>IF(vragenlijst!$C207="ja",HO2,"")</f>
        <v/>
      </c>
      <c r="HP5" s="23" t="str">
        <f>IF(vragenlijst!$C208="ja",HP2,"")</f>
        <v/>
      </c>
      <c r="HQ5" s="23" t="str">
        <f>IF(vragenlijst!$C209="ja",HQ2,"")</f>
        <v/>
      </c>
      <c r="HR5" s="23" t="str">
        <f>IF(vragenlijst!$C210="ja",HR2,"")</f>
        <v/>
      </c>
      <c r="HS5" s="23" t="str">
        <f>IF(vragenlijst!$C211="ja",HS2,"")</f>
        <v/>
      </c>
      <c r="HT5" s="23" t="str">
        <f>IF(vragenlijst!$C212="ja",HT2,"")</f>
        <v/>
      </c>
      <c r="HU5" s="23" t="str">
        <f>IF(vragenlijst!$C213="ja",HU2,"")</f>
        <v/>
      </c>
      <c r="HV5" s="23" t="str">
        <f>IF(vragenlijst!$C213="ja",HV2,"")</f>
        <v/>
      </c>
      <c r="HW5" s="23" t="str">
        <f>IF(vragenlijst!$C215="ja",HW2,"")</f>
        <v/>
      </c>
      <c r="HX5" s="23" t="str">
        <f>IF(vragenlijst!$C216="ja",HX2,"")</f>
        <v/>
      </c>
      <c r="HY5" s="23" t="str">
        <f>IF(vragenlijst!$C217="ja",HY2,"")</f>
        <v/>
      </c>
      <c r="HZ5" s="23" t="str">
        <f>IF(vragenlijst!$B218="","",vragenlijst!$B218)</f>
        <v/>
      </c>
      <c r="IA5" s="23" t="str">
        <f>IF(vragenlijst!$C221="ja",IA2,"")</f>
        <v/>
      </c>
      <c r="IB5" s="23" t="str">
        <f>IF(vragenlijst!$C222="ja",IB2,"")</f>
        <v/>
      </c>
      <c r="IC5" s="23" t="str">
        <f>IF(vragenlijst!$C223="ja",IC2,"")</f>
        <v/>
      </c>
      <c r="ID5" s="23" t="str">
        <f>IF(vragenlijst!$C224="ja",ID2,"")</f>
        <v/>
      </c>
      <c r="IE5" s="23" t="str">
        <f>IF(vragenlijst!$C225="ja",IE2,"")</f>
        <v/>
      </c>
      <c r="IF5" s="23" t="str">
        <f>IF(vragenlijst!$C226="ja",IF2,"")</f>
        <v/>
      </c>
      <c r="IG5" s="23" t="str">
        <f>IF(vragenlijst!$C227="ja",IG2,"")</f>
        <v/>
      </c>
      <c r="IH5" s="23" t="str">
        <f>IF(vragenlijst!$C228="ja",IH2,"")</f>
        <v/>
      </c>
      <c r="II5" s="23" t="str">
        <f>IF(vragenlijst!$C229="ja",II2,"")</f>
        <v/>
      </c>
      <c r="IJ5" s="23" t="str">
        <f>IF(vragenlijst!$C230="ja",IJ2,"")</f>
        <v/>
      </c>
      <c r="IK5" s="23" t="str">
        <f>IF(vragenlijst!$C231="ja",IK2,"")</f>
        <v/>
      </c>
      <c r="IL5" s="23" t="str">
        <f>IF(vragenlijst!$B232="","",vragenlijst!$B232)</f>
        <v/>
      </c>
      <c r="IM5" s="23" t="str">
        <f>IF(vragenlijst!$B237="","",vragenlijst!$B237)</f>
        <v/>
      </c>
      <c r="IN5" s="23" t="str">
        <f>IF(vragenlijst!$C240="","",vragenlijst!$C240)</f>
        <v/>
      </c>
      <c r="IO5" s="23" t="str">
        <f>IF(vragenlijst!$C242="","",vragenlijst!$C242)</f>
        <v/>
      </c>
      <c r="IP5" s="23" t="str">
        <f>IF(vragenlijst!$C247="ja",IP2,"")</f>
        <v/>
      </c>
      <c r="IQ5" s="23" t="str">
        <f>IF(vragenlijst!$C248="ja",IQ2,"")</f>
        <v/>
      </c>
      <c r="IR5" s="23" t="str">
        <f>IF(vragenlijst!$C249="ja",IR2,"")</f>
        <v/>
      </c>
      <c r="IS5" s="23" t="str">
        <f>IF(vragenlijst!$C250="ja",IS2,"")</f>
        <v/>
      </c>
      <c r="IT5" s="23" t="str">
        <f>IF(vragenlijst!$C251="ja",IT2,"")</f>
        <v/>
      </c>
      <c r="IU5" s="23" t="str">
        <f>IF(vragenlijst!$C252="ja",IU2,"")</f>
        <v/>
      </c>
      <c r="IV5" s="23" t="str">
        <f>IF(vragenlijst!$C253="ja",IV2,"")</f>
        <v/>
      </c>
      <c r="IW5" s="23" t="str">
        <f>IF(vragenlijst!$C254="ja",IW2,"")</f>
        <v/>
      </c>
      <c r="IX5" s="23" t="str">
        <f>IF(vragenlijst!$C255="ja",IX2,"")</f>
        <v/>
      </c>
      <c r="IY5" s="23" t="str">
        <f>IF(vragenlijst!$C256="ja",IY2,"")</f>
        <v/>
      </c>
      <c r="IZ5" s="23" t="str">
        <f>IF(vragenlijst!$B257="","",vragenlijst!$B257)</f>
        <v/>
      </c>
      <c r="JA5" s="23" t="str">
        <f>IF(vragenlijst!$C261="ja",JA2,"")</f>
        <v/>
      </c>
      <c r="JB5" s="23" t="str">
        <f>IF(vragenlijst!$C262="ja",JB2,"")</f>
        <v/>
      </c>
      <c r="JC5" s="23" t="str">
        <f>IF(vragenlijst!$C263="ja",JC2,"")</f>
        <v/>
      </c>
      <c r="JD5" s="23" t="str">
        <f>IF(vragenlijst!$C264="ja",JD2,"")</f>
        <v/>
      </c>
      <c r="JE5" s="23" t="str">
        <f>IF(vragenlijst!$C265="ja",JE2,"")</f>
        <v/>
      </c>
      <c r="JF5" s="23" t="str">
        <f>IF(vragenlijst!$C266="ja",JF2,"")</f>
        <v/>
      </c>
      <c r="JG5" s="23" t="str">
        <f>IF(vragenlijst!$C267="ja",JG2,"")</f>
        <v/>
      </c>
      <c r="JH5" s="23" t="str">
        <f>IF(vragenlijst!$C268="ja",JH2,"")</f>
        <v/>
      </c>
      <c r="JI5" s="23" t="str">
        <f>IF(vragenlijst!$B269="","",vragenlijst!$B269)</f>
        <v/>
      </c>
      <c r="JJ5" s="23" t="str">
        <f>IF(vragenlijst!$C273="ja",JJ2,"")</f>
        <v/>
      </c>
      <c r="JK5" s="23" t="str">
        <f>IF(vragenlijst!$C274="ja",JK2,"")</f>
        <v/>
      </c>
      <c r="JL5" s="23" t="str">
        <f>IF(vragenlijst!$C275="ja",JL2,"")</f>
        <v/>
      </c>
      <c r="JM5" s="23" t="str">
        <f>IF(vragenlijst!$C276="ja",JM2,"")</f>
        <v/>
      </c>
      <c r="JN5" s="23" t="str">
        <f>IF(vragenlijst!$C277="ja",JN2,"")</f>
        <v/>
      </c>
      <c r="JO5" s="23" t="str">
        <f>IF(vragenlijst!$C278="ja",JO2,"")</f>
        <v/>
      </c>
      <c r="JP5" s="23" t="str">
        <f>IF(vragenlijst!$C279="ja",JP2,"")</f>
        <v/>
      </c>
      <c r="JQ5" s="23" t="str">
        <f>IF(vragenlijst!$C280="ja",JQ2,"")</f>
        <v/>
      </c>
      <c r="JR5" s="23" t="str">
        <f>IF(vragenlijst!$B281="","",vragenlijst!$B281)</f>
        <v/>
      </c>
      <c r="JS5" s="23" t="str">
        <f>IF(vragenlijst!$C284="","",vragenlijst!$C284)</f>
        <v/>
      </c>
      <c r="JT5" s="23" t="str">
        <f>IF(vragenlijst!$C289="","",vragenlijst!$C289)</f>
        <v/>
      </c>
      <c r="JU5" s="23" t="str">
        <f>IF(vragenlijst!$B292="","",vragenlijst!$B292)</f>
        <v/>
      </c>
      <c r="JV5" s="23" t="str">
        <f>IF(vragenlijst!$B294="","",vragenlijst!$B294)</f>
        <v/>
      </c>
      <c r="JW5" s="23" t="str">
        <f>IF(vragenlijst!$C297="","",vragenlijst!$C297)</f>
        <v/>
      </c>
      <c r="JX5" s="23" t="str">
        <f>IF(vragenlijst!$C298="","",vragenlijst!$C298)</f>
        <v/>
      </c>
      <c r="JY5" s="23" t="str">
        <f>IF(vragenlijst!$C299="","",vragenlijst!$C299)</f>
        <v/>
      </c>
      <c r="JZ5" s="23" t="str">
        <f>IF(vragenlijst!$C300="","",vragenlijst!$C300)</f>
        <v/>
      </c>
      <c r="KA5" s="23" t="str">
        <f>IF(vragenlijst!$C301="","",vragenlijst!$C301)</f>
        <v/>
      </c>
    </row>
    <row r="6" spans="1:287" x14ac:dyDescent="0.4">
      <c r="EU6" s="1"/>
      <c r="EV6" s="1"/>
      <c r="EW6" s="1"/>
      <c r="EX6" s="1"/>
      <c r="EY6" s="1"/>
      <c r="EZ6" s="1"/>
      <c r="HZ6" s="17"/>
      <c r="IA6" s="17"/>
      <c r="IB6" s="17"/>
      <c r="IC6" s="17"/>
      <c r="ID6" s="17"/>
      <c r="IE6" s="17"/>
      <c r="IF6" s="17"/>
      <c r="IG6" s="17"/>
      <c r="IH6" s="17"/>
      <c r="II6" s="17"/>
      <c r="IJ6" s="17"/>
      <c r="IK6" s="17"/>
      <c r="IL6" s="17"/>
      <c r="IM6" s="17"/>
      <c r="IN6" s="17"/>
      <c r="IO6" s="17"/>
    </row>
    <row r="13" spans="1:287" x14ac:dyDescent="0.4">
      <c r="A13" s="32"/>
      <c r="B13" s="32"/>
      <c r="H13" s="32"/>
      <c r="N13" s="21"/>
      <c r="O13" s="21"/>
    </row>
    <row r="14" spans="1:287" x14ac:dyDescent="0.4">
      <c r="A14" s="32"/>
      <c r="B14" s="32"/>
      <c r="H14" s="32"/>
      <c r="N14" s="21"/>
      <c r="O14" s="21"/>
    </row>
    <row r="15" spans="1:287" x14ac:dyDescent="0.4">
      <c r="A15" s="32"/>
      <c r="B15" s="32"/>
      <c r="D15" s="21"/>
      <c r="H15" s="32"/>
      <c r="N15" s="21"/>
      <c r="O15" s="21"/>
    </row>
    <row r="16" spans="1:287" x14ac:dyDescent="0.4">
      <c r="A16" s="32"/>
      <c r="B16" s="32"/>
      <c r="H16" s="32"/>
      <c r="N16" s="21"/>
      <c r="O16"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6830568-d4e1-4555-bfbb-92d7cefd75c2">
      <Terms xmlns="http://schemas.microsoft.com/office/infopath/2007/PartnerControls"/>
    </lcf76f155ced4ddcb4097134ff3c332f>
    <TaxCatchAll xmlns="a83a7e29-ec20-4cca-9ab6-6e437084f8d5" xsi:nil="true"/>
    <SharedWithUsers xmlns="a83a7e29-ec20-4cca-9ab6-6e437084f8d5">
      <UserInfo>
        <DisplayName>Nick Hageraats</DisplayName>
        <AccountId>123</AccountId>
        <AccountType/>
      </UserInfo>
      <UserInfo>
        <DisplayName>Hans Schotel</DisplayName>
        <AccountId>74</AccountId>
        <AccountType/>
      </UserInfo>
      <UserInfo>
        <DisplayName>Luddo Oh</DisplayName>
        <AccountId>56</AccountId>
        <AccountType/>
      </UserInfo>
      <UserInfo>
        <DisplayName>Marlon Drent</DisplayName>
        <AccountId>135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CE15C41DE5A740BABAA5AC9A58CB6C" ma:contentTypeVersion="17" ma:contentTypeDescription="Een nieuw document maken." ma:contentTypeScope="" ma:versionID="2e1f5f3ec55fce9d415a09efb8f8d6f7">
  <xsd:schema xmlns:xsd="http://www.w3.org/2001/XMLSchema" xmlns:xs="http://www.w3.org/2001/XMLSchema" xmlns:p="http://schemas.microsoft.com/office/2006/metadata/properties" xmlns:ns2="a6830568-d4e1-4555-bfbb-92d7cefd75c2" xmlns:ns3="a83a7e29-ec20-4cca-9ab6-6e437084f8d5" targetNamespace="http://schemas.microsoft.com/office/2006/metadata/properties" ma:root="true" ma:fieldsID="c79724aa4a479d6673ad02209244a162" ns2:_="" ns3:_="">
    <xsd:import namespace="a6830568-d4e1-4555-bfbb-92d7cefd75c2"/>
    <xsd:import namespace="a83a7e29-ec20-4cca-9ab6-6e437084f8d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830568-d4e1-4555-bfbb-92d7cefd75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494988ac-a94d-4e5f-9e77-5d30b66af98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3a7e29-ec20-4cca-9ab6-6e437084f8d5"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d6e56ade-bf02-4a62-b4d3-8f70a9775789}" ma:internalName="TaxCatchAll" ma:showField="CatchAllData" ma:web="a83a7e29-ec20-4cca-9ab6-6e437084f8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4A562C-EABC-49F3-A74A-D28ECEE31860}">
  <ds:schemaRefs>
    <ds:schemaRef ds:uri="http://schemas.microsoft.com/office/2006/documentManagement/types"/>
    <ds:schemaRef ds:uri="http://www.w3.org/XML/1998/namespace"/>
    <ds:schemaRef ds:uri="http://purl.org/dc/dcmitype/"/>
    <ds:schemaRef ds:uri="a6830568-d4e1-4555-bfbb-92d7cefd75c2"/>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a83a7e29-ec20-4cca-9ab6-6e437084f8d5"/>
    <ds:schemaRef ds:uri="http://purl.org/dc/terms/"/>
  </ds:schemaRefs>
</ds:datastoreItem>
</file>

<file path=customXml/itemProps2.xml><?xml version="1.0" encoding="utf-8"?>
<ds:datastoreItem xmlns:ds="http://schemas.openxmlformats.org/officeDocument/2006/customXml" ds:itemID="{D5B22F5B-BAAD-401C-ACE7-90E9CFE806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830568-d4e1-4555-bfbb-92d7cefd75c2"/>
    <ds:schemaRef ds:uri="a83a7e29-ec20-4cca-9ab6-6e437084f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1971FD-0977-4065-9648-96713CECC86F}">
  <ds:schemaRefs>
    <ds:schemaRef ds:uri="http://schemas.microsoft.com/sharepoint/v3/contenttype/forms"/>
  </ds:schemaRefs>
</ds:datastoreItem>
</file>

<file path=docMetadata/LabelInfo.xml><?xml version="1.0" encoding="utf-8"?>
<clbl:labelList xmlns:clbl="http://schemas.microsoft.com/office/2020/mipLabelMetadata">
  <clbl:label id="{1df998a4-0a8d-4cf0-8b57-1bbd8d13bed2}" enabled="0" method="" siteId="{1df998a4-0a8d-4cf0-8b57-1bbd8d13bed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vragenlijst</vt:lpstr>
      <vt:lpstr>Eventuele toelichting</vt:lpstr>
      <vt:lpstr>categorie</vt:lpstr>
      <vt:lpstr>Output</vt:lpstr>
      <vt:lpstr>vragenlijst!Afdrukbereik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Luddo Oh</dc:creator>
  <cp:keywords/>
  <dc:description/>
  <cp:lastModifiedBy>Luddo Oh</cp:lastModifiedBy>
  <cp:revision/>
  <cp:lastPrinted>2025-12-21T14:37:48Z</cp:lastPrinted>
  <dcterms:created xsi:type="dcterms:W3CDTF">2021-12-06T13:32:09Z</dcterms:created>
  <dcterms:modified xsi:type="dcterms:W3CDTF">2026-01-14T15:59:32Z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0x01010060CE15C41DE5A740BABAA5AC9A58CB6C</vt:lpwstr>
  </property>
  <property fmtid="{D5CDD505-2E9C-101B-9397-08002B2CF9AE}" pid="3" name="MediaServiceImageTags">
    <vt:lpwstr/>
  </property>
</Properties>
</file>